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140" yWindow="0" windowWidth="25460" windowHeight="13080" tabRatio="500"/>
  </bookViews>
  <sheets>
    <sheet name="Readme" sheetId="9" r:id="rId1"/>
    <sheet name="Wobus et al. 2005" sheetId="4" r:id="rId2"/>
    <sheet name="Lupker et al. 2012" sheetId="2" r:id="rId3"/>
    <sheet name="Godard et al. 2012" sheetId="3" r:id="rId4"/>
    <sheet name="Godard et al. 2014" sheetId="6" r:id="rId5"/>
    <sheet name="Large River Sediment Yields" sheetId="7" r:id="rId6"/>
    <sheet name="Gabet 2008 Sediment Yields" sheetId="8" r:id="rId7"/>
  </sheets>
  <externalReferences>
    <externalReference r:id="rId8"/>
  </externalReference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7" l="1"/>
  <c r="G16" i="8"/>
  <c r="G15" i="8"/>
  <c r="G14" i="8"/>
  <c r="G13" i="8"/>
  <c r="G12" i="8"/>
  <c r="G11" i="8"/>
  <c r="G10" i="8"/>
  <c r="G9" i="8"/>
  <c r="G8" i="8"/>
  <c r="G7" i="8"/>
  <c r="M31" i="7"/>
  <c r="M30" i="7"/>
  <c r="M26" i="7"/>
  <c r="M22" i="7"/>
  <c r="M21" i="7"/>
  <c r="M19" i="7"/>
  <c r="M18" i="7"/>
  <c r="M17" i="7"/>
  <c r="M15" i="7"/>
  <c r="M14" i="7"/>
  <c r="M12" i="7"/>
  <c r="N11" i="2"/>
  <c r="N12" i="2"/>
  <c r="N14" i="2"/>
  <c r="N15" i="2"/>
  <c r="N16" i="2"/>
  <c r="N17" i="2"/>
  <c r="N19" i="2"/>
  <c r="N20" i="2"/>
  <c r="N21" i="2"/>
  <c r="N10" i="2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L21" i="2"/>
  <c r="L20" i="2"/>
  <c r="L19" i="2"/>
  <c r="L17" i="2"/>
  <c r="L16" i="2"/>
  <c r="L15" i="2"/>
  <c r="L14" i="2"/>
  <c r="L12" i="2"/>
  <c r="L11" i="2"/>
  <c r="L10" i="2"/>
</calcChain>
</file>

<file path=xl/sharedStrings.xml><?xml version="1.0" encoding="utf-8"?>
<sst xmlns="http://schemas.openxmlformats.org/spreadsheetml/2006/main" count="502" uniqueCount="186">
  <si>
    <t>1std</t>
  </si>
  <si>
    <t>mass equivalent t/km2/yr</t>
  </si>
  <si>
    <t>CA10-5</t>
  </si>
  <si>
    <t>±</t>
  </si>
  <si>
    <t>PB80</t>
  </si>
  <si>
    <t>LO743</t>
  </si>
  <si>
    <t>LO741</t>
  </si>
  <si>
    <t>CA10-10</t>
  </si>
  <si>
    <t>LO1001</t>
  </si>
  <si>
    <t>LO1001*</t>
  </si>
  <si>
    <t>LO763</t>
  </si>
  <si>
    <t>CA987</t>
  </si>
  <si>
    <t>CA987*</t>
  </si>
  <si>
    <t>*grain size 250-400 microns; others all 125-250 microns</t>
  </si>
  <si>
    <t>Karnali</t>
  </si>
  <si>
    <t>Karnali MBT</t>
  </si>
  <si>
    <t>Chisapani</t>
  </si>
  <si>
    <t>Khotiaghat</t>
  </si>
  <si>
    <t>Narayani</t>
  </si>
  <si>
    <t>Narayanghat</t>
  </si>
  <si>
    <t>Kosi</t>
  </si>
  <si>
    <t>Chatara</t>
  </si>
  <si>
    <t>Be-10 data and calculated denudations rates from Nepal Himalaya catchments</t>
  </si>
  <si>
    <t>Note: data from Indian basins and river basins outside of the Himalayan range not included</t>
  </si>
  <si>
    <t>Be-10 10^3 at/g</t>
  </si>
  <si>
    <t>+/-</t>
  </si>
  <si>
    <t>NIB-975-36</t>
  </si>
  <si>
    <t>NIB-975-03</t>
  </si>
  <si>
    <t>NIB-975-06</t>
  </si>
  <si>
    <t>NIB-975-09</t>
  </si>
  <si>
    <t>NIB-975-37</t>
  </si>
  <si>
    <t>NIB-975-02</t>
  </si>
  <si>
    <t>NIB-975-10</t>
  </si>
  <si>
    <t>NIB-975-04</t>
  </si>
  <si>
    <t>NIB-975-19</t>
  </si>
  <si>
    <t>NIB-975-20</t>
  </si>
  <si>
    <t>NIB-975-21</t>
  </si>
  <si>
    <t>NIB-975-44</t>
  </si>
  <si>
    <t>NIB-975-52</t>
  </si>
  <si>
    <t>NEP006</t>
  </si>
  <si>
    <t>NEP065</t>
  </si>
  <si>
    <t>NEP165</t>
  </si>
  <si>
    <t>NEP124</t>
  </si>
  <si>
    <t>NEP171</t>
  </si>
  <si>
    <t>NEP139</t>
  </si>
  <si>
    <t>NEP140</t>
  </si>
  <si>
    <t>NEP151</t>
  </si>
  <si>
    <t>NEP138</t>
  </si>
  <si>
    <t>NEP003</t>
  </si>
  <si>
    <t>NEP030</t>
  </si>
  <si>
    <t>NEP080</t>
  </si>
  <si>
    <t>NEP118</t>
  </si>
  <si>
    <t>NEP099</t>
  </si>
  <si>
    <t>Marsyandi</t>
  </si>
  <si>
    <t>Darondi</t>
  </si>
  <si>
    <t>Khudi</t>
  </si>
  <si>
    <t>Dudh</t>
  </si>
  <si>
    <t>Dona</t>
  </si>
  <si>
    <t>Dordi</t>
  </si>
  <si>
    <t>Nar</t>
  </si>
  <si>
    <t>Chudi</t>
  </si>
  <si>
    <t>Chepe</t>
  </si>
  <si>
    <t>Nyadi</t>
  </si>
  <si>
    <t>Paudi</t>
  </si>
  <si>
    <t>all from 250-1000 micron size fraction</t>
  </si>
  <si>
    <t>denudation mm/yr</t>
  </si>
  <si>
    <t>Godard et al., 2012, J. Geophysical Res. - Earth Surf, 117: F03013</t>
  </si>
  <si>
    <t>Sample</t>
  </si>
  <si>
    <t>03WBS2</t>
  </si>
  <si>
    <t>01WBS3</t>
  </si>
  <si>
    <t>01WBS2</t>
  </si>
  <si>
    <t>01WBS1</t>
  </si>
  <si>
    <t xml:space="preserve">denudation rate data as reported in original paper (i.e., no relcalculation of production rates) </t>
  </si>
  <si>
    <t>grain size not specified</t>
  </si>
  <si>
    <t>lat/long coordinates apparently not reported in paper, so estimated from map in paper</t>
  </si>
  <si>
    <t>KP-090311</t>
  </si>
  <si>
    <t>KP-160311</t>
  </si>
  <si>
    <t>PO-140311</t>
  </si>
  <si>
    <t>PO-150311</t>
  </si>
  <si>
    <t>TR-170311</t>
  </si>
  <si>
    <t>EK-180311</t>
  </si>
  <si>
    <t>Godard et al., 2014, Geology 42: 243-246</t>
  </si>
  <si>
    <t>Lupker et al., 2012, Earth and Planetary Science Letters 333-334: 146-156</t>
  </si>
  <si>
    <t>Wobus et al., 2005, Nature 434: 1008-1011</t>
  </si>
  <si>
    <t>1*</t>
  </si>
  <si>
    <t>2*</t>
  </si>
  <si>
    <t>3*</t>
  </si>
  <si>
    <t>4*</t>
  </si>
  <si>
    <t>5*</t>
  </si>
  <si>
    <t>* not used in calculating average value for Middle Hills as these are in the High Himalaya physiographically</t>
  </si>
  <si>
    <t>01WBS5*</t>
  </si>
  <si>
    <t>01WBS6*</t>
  </si>
  <si>
    <t>01WBS7*</t>
  </si>
  <si>
    <t>03WBS1*</t>
  </si>
  <si>
    <t>mass equivalent calculation using conversion based on density of 2.6 g/cm3</t>
  </si>
  <si>
    <t>red are catchments identified as being predominantly Middle Hills based on elevation map</t>
  </si>
  <si>
    <t>From Chalise and Khanal, 1997</t>
  </si>
  <si>
    <t>From Andermann et al., 2012</t>
  </si>
  <si>
    <t>sediment yield t/km2/yr</t>
  </si>
  <si>
    <t>est. long</t>
  </si>
  <si>
    <t>est. lat</t>
  </si>
  <si>
    <t>long</t>
  </si>
  <si>
    <t>lat</t>
  </si>
  <si>
    <t>sed flux 10^6 t/yr</t>
  </si>
  <si>
    <t>area km2</t>
  </si>
  <si>
    <t>sed yield t/km2/yr</t>
  </si>
  <si>
    <t>erosion rate mm/yr</t>
  </si>
  <si>
    <t>Bhote Kosi</t>
  </si>
  <si>
    <t>Surnagad</t>
  </si>
  <si>
    <t>Patan</t>
  </si>
  <si>
    <t>Asarghat</t>
  </si>
  <si>
    <t>Seti</t>
  </si>
  <si>
    <t>Banga</t>
  </si>
  <si>
    <t>Sarada</t>
  </si>
  <si>
    <t>Babai</t>
  </si>
  <si>
    <t>Bargadha</t>
  </si>
  <si>
    <t>West Rapti</t>
  </si>
  <si>
    <t>Bayasoti</t>
  </si>
  <si>
    <t>Jalkundi</t>
  </si>
  <si>
    <t>Kaligandaki</t>
  </si>
  <si>
    <t>Setibeni</t>
  </si>
  <si>
    <t>Pokhara</t>
  </si>
  <si>
    <t>Trisuli</t>
  </si>
  <si>
    <t>Betrawati</t>
  </si>
  <si>
    <t>Lothar</t>
  </si>
  <si>
    <t>Bagmati</t>
  </si>
  <si>
    <t>Chobhar</t>
  </si>
  <si>
    <t>Kulekhani</t>
  </si>
  <si>
    <t>Karmaiya</t>
  </si>
  <si>
    <t>Kamala</t>
  </si>
  <si>
    <t>Tamur</t>
  </si>
  <si>
    <t>Mulghat</t>
  </si>
  <si>
    <t>Saptakosi</t>
  </si>
  <si>
    <t>Chatra</t>
  </si>
  <si>
    <t>Kankaimai</t>
  </si>
  <si>
    <t>Mainachuli</t>
  </si>
  <si>
    <t>Sediment fluxes reported for large Himalaya river catchments of Nepal</t>
  </si>
  <si>
    <t>Site No</t>
  </si>
  <si>
    <t>Name</t>
  </si>
  <si>
    <t>mass flux t/km2/yr</t>
  </si>
  <si>
    <t>Koto</t>
  </si>
  <si>
    <t>Nar Khola</t>
  </si>
  <si>
    <t>Temang Khola</t>
  </si>
  <si>
    <t>Danaque Khola</t>
  </si>
  <si>
    <t>Upper Dharapani</t>
  </si>
  <si>
    <t>Dudh Khola</t>
  </si>
  <si>
    <t>Dona Khola</t>
  </si>
  <si>
    <t>Lower Dharapani</t>
  </si>
  <si>
    <t>Bhulbule</t>
  </si>
  <si>
    <t>Khudi Khola</t>
  </si>
  <si>
    <t>Sediment fluxes reported for catchments in the Marsyandi basin of Nepal</t>
  </si>
  <si>
    <t>lat/long not reported in the published paper but from personal communication with E. Gabet</t>
  </si>
  <si>
    <t>from Gabet et al., 2008, Earth and Planetary Science Letters 267: 482-494</t>
  </si>
  <si>
    <t>erosion rate range mm/yr</t>
  </si>
  <si>
    <t>0.7-1.3</t>
  </si>
  <si>
    <t>0.1-0.2</t>
  </si>
  <si>
    <t>0.1-1.9</t>
  </si>
  <si>
    <t>0.0-1.9</t>
  </si>
  <si>
    <t>0.4-0.4</t>
  </si>
  <si>
    <t>0.2-0.5</t>
  </si>
  <si>
    <t>0.2-0.7</t>
  </si>
  <si>
    <t>0.4-0.5</t>
  </si>
  <si>
    <t>0.4-0.6</t>
  </si>
  <si>
    <t>1.5-3.0</t>
  </si>
  <si>
    <t>erosion rate converted to mass flux based on density of 2600 g/cm3</t>
  </si>
  <si>
    <t>distance from MCT km</t>
  </si>
  <si>
    <t>estimated long</t>
  </si>
  <si>
    <t>estimated lat</t>
  </si>
  <si>
    <t>site ID</t>
  </si>
  <si>
    <t>basin</t>
  </si>
  <si>
    <t>river name</t>
  </si>
  <si>
    <t>sample ID</t>
  </si>
  <si>
    <t>river</t>
  </si>
  <si>
    <t>aample name</t>
  </si>
  <si>
    <t>aample ID</t>
  </si>
  <si>
    <t>station</t>
  </si>
  <si>
    <t>station ID</t>
  </si>
  <si>
    <t>lat/long for sites reported in Chalise and Khanal, 1997 not reported, so estimated from map</t>
  </si>
  <si>
    <t>from Andermann et al., 2012, Earth and Planetary Science Letters 351-352: 158-170</t>
  </si>
  <si>
    <t>sediment yield from Andermann et al., 2012 data calculated as total flux divided by total area</t>
  </si>
  <si>
    <t>and Chalise and Khanal, 1997, FRIEND'97 - Regional Hydrology: Concepts and models for sustainable water resource management, IAHS Publ. no. 246</t>
  </si>
  <si>
    <t>This documents contains spreadsheets with the compiled literature data used for Figure 1 in</t>
  </si>
  <si>
    <r>
      <t>West et al., 2015,</t>
    </r>
    <r>
      <rPr>
        <i/>
        <sz val="12"/>
        <color theme="1"/>
        <rFont val="Calibri"/>
        <scheme val="minor"/>
      </rPr>
      <t xml:space="preserve"> Earth Surface Dynamics</t>
    </r>
    <r>
      <rPr>
        <sz val="12"/>
        <color theme="1"/>
        <rFont val="Calibri"/>
        <family val="2"/>
        <scheme val="minor"/>
      </rPr>
      <t xml:space="preserve">: </t>
    </r>
  </si>
  <si>
    <t>High natural erosion rates are the backdrop for present-day soil erosion in the agricultural Middle Hills of Nepal</t>
  </si>
  <si>
    <t>Data include both suspended sediment yields and Be-10 derived denudation rates for the Nepal Himalaya</t>
  </si>
  <si>
    <t>Although this compilation was an effort to be as comprehensive as possible, it may not be absolutely 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</si>
</sst>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Arial"/>
    </font>
    <font>
      <i/>
      <sz val="12"/>
      <color theme="1"/>
      <name val="Arial"/>
    </font>
    <font>
      <u/>
      <sz val="12"/>
      <color theme="1"/>
      <name val="Arial"/>
    </font>
    <font>
      <u/>
      <sz val="12"/>
      <color rgb="FF000000"/>
      <name val="Arial"/>
    </font>
    <font>
      <i/>
      <sz val="12"/>
      <color theme="1"/>
      <name val="Calibri"/>
      <scheme val="minor"/>
    </font>
    <font>
      <sz val="12"/>
      <color rgb="FFFF0000"/>
      <name val="Arial"/>
    </font>
    <font>
      <sz val="12"/>
      <name val="Arial"/>
    </font>
    <font>
      <i/>
      <sz val="12"/>
      <color rgb="FFFF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quotePrefix="1" applyFont="1"/>
    <xf numFmtId="2" fontId="1" fillId="0" borderId="0" xfId="0" applyNumberFormat="1" applyFont="1"/>
    <xf numFmtId="0" fontId="1" fillId="0" borderId="0" xfId="0" quotePrefix="1" applyFont="1"/>
    <xf numFmtId="165" fontId="1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2" fontId="9" fillId="0" borderId="0" xfId="0" applyNumberFormat="1" applyFont="1"/>
    <xf numFmtId="0" fontId="10" fillId="0" borderId="0" xfId="0" applyFont="1"/>
    <xf numFmtId="2" fontId="10" fillId="0" borderId="0" xfId="0" applyNumberFormat="1" applyFont="1"/>
    <xf numFmtId="0" fontId="11" fillId="0" borderId="0" xfId="0" applyFont="1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khu%20Erosion%20Paper/Likhu%20erosion%20for%20paper%20v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mo vs sed flux plots"/>
      <sheetName val="Cosmo 10Be Lhiku rates"/>
      <sheetName val="MC Results Likhu 10Be Nov14"/>
      <sheetName val="Lhiku present day data"/>
      <sheetName val="Wobus Data"/>
      <sheetName val="Godard Data"/>
      <sheetName val="Wobus &amp; Godard Means"/>
      <sheetName val="Lupker et al. 2012"/>
      <sheetName val="Godard et al. 2012"/>
      <sheetName val="Other Nepal Sed Loads"/>
      <sheetName val="Soil production budget"/>
      <sheetName val="Gabet et al Sed Loa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R8">
            <v>1</v>
          </cell>
          <cell r="S8">
            <v>1</v>
          </cell>
        </row>
        <row r="9">
          <cell r="M9">
            <v>129.98266897746967</v>
          </cell>
          <cell r="R9">
            <v>6000</v>
          </cell>
          <cell r="S9">
            <v>6000</v>
          </cell>
        </row>
        <row r="10">
          <cell r="E10">
            <v>1200</v>
          </cell>
        </row>
        <row r="11">
          <cell r="E11">
            <v>862.1</v>
          </cell>
          <cell r="M11">
            <v>492.40092798636431</v>
          </cell>
        </row>
        <row r="12">
          <cell r="E12">
            <v>2801.8</v>
          </cell>
        </row>
        <row r="13">
          <cell r="E13">
            <v>2010.5</v>
          </cell>
          <cell r="M13">
            <v>1651.1845454347686</v>
          </cell>
        </row>
        <row r="14">
          <cell r="E14">
            <v>507</v>
          </cell>
          <cell r="M14">
            <v>371.28712871287127</v>
          </cell>
        </row>
        <row r="15">
          <cell r="E15">
            <v>3700</v>
          </cell>
        </row>
        <row r="16">
          <cell r="E16">
            <v>4730.6000000000004</v>
          </cell>
          <cell r="M16">
            <v>5016.4473684210525</v>
          </cell>
        </row>
        <row r="17">
          <cell r="E17">
            <v>2795.6</v>
          </cell>
          <cell r="M17">
            <v>2539.9268808928227</v>
          </cell>
        </row>
        <row r="18">
          <cell r="E18">
            <v>4172.8</v>
          </cell>
          <cell r="M18">
            <v>4449.0934449093438</v>
          </cell>
        </row>
        <row r="19">
          <cell r="E19">
            <v>5285.9</v>
          </cell>
        </row>
        <row r="20">
          <cell r="E20">
            <v>970.1</v>
          </cell>
          <cell r="M20">
            <v>542.0054200542005</v>
          </cell>
        </row>
        <row r="21">
          <cell r="E21">
            <v>5683.8</v>
          </cell>
          <cell r="M21">
            <v>3037.3101681144931</v>
          </cell>
        </row>
        <row r="22">
          <cell r="E22">
            <v>3637</v>
          </cell>
        </row>
        <row r="23">
          <cell r="E23">
            <v>1476.8</v>
          </cell>
        </row>
        <row r="24">
          <cell r="E24">
            <v>173.5</v>
          </cell>
        </row>
        <row r="25">
          <cell r="M25">
            <v>1474.2014742014742</v>
          </cell>
        </row>
        <row r="26">
          <cell r="E26">
            <v>1476.8</v>
          </cell>
        </row>
        <row r="27">
          <cell r="E27">
            <v>323</v>
          </cell>
        </row>
        <row r="28">
          <cell r="E28">
            <v>10205.200000000001</v>
          </cell>
        </row>
        <row r="29">
          <cell r="E29">
            <v>2440</v>
          </cell>
          <cell r="M29">
            <v>1160.5952909817859</v>
          </cell>
        </row>
        <row r="30">
          <cell r="E30">
            <v>4835.5</v>
          </cell>
          <cell r="M30">
            <v>1194.5392491467576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C18" sqref="C18"/>
    </sheetView>
  </sheetViews>
  <sheetFormatPr baseColWidth="10" defaultRowHeight="15" x14ac:dyDescent="0"/>
  <sheetData>
    <row r="1" spans="1:1">
      <c r="A1" t="s">
        <v>181</v>
      </c>
    </row>
    <row r="2" spans="1:1">
      <c r="A2" t="s">
        <v>182</v>
      </c>
    </row>
    <row r="3" spans="1:1">
      <c r="A3" t="s">
        <v>183</v>
      </c>
    </row>
    <row r="5" spans="1:1">
      <c r="A5" t="s">
        <v>184</v>
      </c>
    </row>
    <row r="6" spans="1:1">
      <c r="A6" t="s">
        <v>185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B10" sqref="B10"/>
    </sheetView>
  </sheetViews>
  <sheetFormatPr baseColWidth="10" defaultRowHeight="15" x14ac:dyDescent="0"/>
  <cols>
    <col min="1" max="1" width="10.83203125" style="1"/>
    <col min="2" max="2" width="14.6640625" style="1" customWidth="1"/>
    <col min="3" max="3" width="16.33203125" style="1" customWidth="1"/>
    <col min="4" max="4" width="22.1640625" style="1" customWidth="1"/>
    <col min="5" max="5" width="10.83203125" style="1"/>
    <col min="6" max="6" width="15.5" style="1" customWidth="1"/>
    <col min="7" max="7" width="4.5" style="1" customWidth="1"/>
    <col min="8" max="8" width="5.1640625" style="1" customWidth="1"/>
    <col min="9" max="9" width="18.5" style="1" customWidth="1"/>
    <col min="10" max="10" width="4" style="1" customWidth="1"/>
    <col min="11" max="11" width="5.33203125" style="1" customWidth="1"/>
    <col min="12" max="12" width="23.83203125" style="1" customWidth="1"/>
    <col min="13" max="13" width="3.1640625" style="1" customWidth="1"/>
    <col min="14" max="14" width="5.6640625" style="1" customWidth="1"/>
    <col min="15" max="16384" width="10.83203125" style="1"/>
  </cols>
  <sheetData>
    <row r="1" spans="1:14">
      <c r="A1" s="2" t="s">
        <v>22</v>
      </c>
      <c r="B1" s="2"/>
      <c r="C1" s="2"/>
      <c r="D1" s="2"/>
      <c r="E1" s="2"/>
      <c r="F1" s="2"/>
      <c r="G1" s="2"/>
      <c r="H1" s="2"/>
      <c r="I1" s="2"/>
      <c r="J1" s="2"/>
    </row>
    <row r="2" spans="1:14">
      <c r="A2" s="2" t="s">
        <v>83</v>
      </c>
      <c r="B2" s="2"/>
    </row>
    <row r="3" spans="1:14">
      <c r="A3" s="2"/>
      <c r="B3" s="2"/>
    </row>
    <row r="4" spans="1:14">
      <c r="A4" s="3" t="s">
        <v>72</v>
      </c>
    </row>
    <row r="5" spans="1:14">
      <c r="A5" s="3" t="s">
        <v>94</v>
      </c>
    </row>
    <row r="6" spans="1:14">
      <c r="A6" s="3" t="s">
        <v>73</v>
      </c>
      <c r="B6" s="2"/>
    </row>
    <row r="7" spans="1:14">
      <c r="A7" s="3" t="s">
        <v>74</v>
      </c>
    </row>
    <row r="8" spans="1:14">
      <c r="B8" s="2"/>
    </row>
    <row r="9" spans="1:14" s="4" customFormat="1">
      <c r="A9" s="4" t="s">
        <v>67</v>
      </c>
      <c r="B9" s="4" t="s">
        <v>167</v>
      </c>
      <c r="C9" s="4" t="s">
        <v>166</v>
      </c>
      <c r="D9" s="4" t="s">
        <v>165</v>
      </c>
      <c r="E9" s="4" t="s">
        <v>104</v>
      </c>
      <c r="F9" s="4" t="s">
        <v>24</v>
      </c>
      <c r="H9" s="4" t="s">
        <v>0</v>
      </c>
      <c r="I9" s="4" t="s">
        <v>65</v>
      </c>
      <c r="K9" s="4" t="s">
        <v>0</v>
      </c>
      <c r="L9" s="4" t="s">
        <v>1</v>
      </c>
      <c r="N9" s="4" t="s">
        <v>0</v>
      </c>
    </row>
    <row r="10" spans="1:14">
      <c r="A10" s="1" t="s">
        <v>90</v>
      </c>
      <c r="B10" s="1">
        <v>28.205413</v>
      </c>
      <c r="C10" s="1">
        <v>84.873555999999994</v>
      </c>
      <c r="D10" s="1">
        <v>7.5</v>
      </c>
      <c r="E10" s="1">
        <v>3.4</v>
      </c>
      <c r="F10" s="8">
        <v>42.1</v>
      </c>
      <c r="G10" s="7" t="s">
        <v>25</v>
      </c>
      <c r="H10" s="8">
        <v>2.2999999999999998</v>
      </c>
      <c r="I10" s="1">
        <v>0.19</v>
      </c>
      <c r="J10" s="7" t="s">
        <v>25</v>
      </c>
      <c r="K10" s="6">
        <v>0.02</v>
      </c>
      <c r="L10" s="1">
        <v>468</v>
      </c>
      <c r="M10" s="1" t="s">
        <v>3</v>
      </c>
      <c r="N10" s="1">
        <v>52</v>
      </c>
    </row>
    <row r="11" spans="1:14">
      <c r="A11" s="1" t="s">
        <v>91</v>
      </c>
      <c r="B11" s="1">
        <v>28.138031999999999</v>
      </c>
      <c r="C11" s="1">
        <v>84.853776999999994</v>
      </c>
      <c r="D11" s="1">
        <v>15</v>
      </c>
      <c r="E11" s="1">
        <v>18.399999999999999</v>
      </c>
      <c r="F11" s="8">
        <v>27.8</v>
      </c>
      <c r="G11" s="7" t="s">
        <v>25</v>
      </c>
      <c r="H11" s="8">
        <v>1.6</v>
      </c>
      <c r="I11" s="1">
        <v>0.37</v>
      </c>
      <c r="J11" s="7" t="s">
        <v>25</v>
      </c>
      <c r="K11" s="6">
        <v>0.04</v>
      </c>
      <c r="L11" s="1">
        <v>494</v>
      </c>
      <c r="M11" s="1" t="s">
        <v>3</v>
      </c>
      <c r="N11" s="1">
        <v>26</v>
      </c>
    </row>
    <row r="12" spans="1:14">
      <c r="A12" s="1" t="s">
        <v>92</v>
      </c>
      <c r="B12" s="1">
        <v>28.098120000000002</v>
      </c>
      <c r="C12" s="1">
        <v>84.835127999999997</v>
      </c>
      <c r="D12" s="1">
        <v>19.5</v>
      </c>
      <c r="E12" s="1">
        <v>17.5</v>
      </c>
      <c r="F12" s="8">
        <v>13.9</v>
      </c>
      <c r="G12" s="7" t="s">
        <v>25</v>
      </c>
      <c r="H12" s="8">
        <v>1.7</v>
      </c>
      <c r="I12" s="1">
        <v>0.48</v>
      </c>
      <c r="J12" s="7" t="s">
        <v>25</v>
      </c>
      <c r="K12" s="6">
        <v>0.08</v>
      </c>
      <c r="L12" s="1">
        <v>494</v>
      </c>
      <c r="M12" s="1" t="s">
        <v>3</v>
      </c>
      <c r="N12" s="1">
        <v>78</v>
      </c>
    </row>
    <row r="13" spans="1:14">
      <c r="A13" s="1" t="s">
        <v>93</v>
      </c>
      <c r="B13" s="1">
        <v>28.077048000000001</v>
      </c>
      <c r="C13" s="1">
        <v>84.826171000000002</v>
      </c>
      <c r="D13" s="1">
        <v>22</v>
      </c>
      <c r="E13" s="1">
        <v>3.2</v>
      </c>
      <c r="F13" s="8">
        <v>6</v>
      </c>
      <c r="G13" s="7" t="s">
        <v>25</v>
      </c>
      <c r="H13" s="8">
        <v>0.5</v>
      </c>
      <c r="I13" s="1">
        <v>0.77</v>
      </c>
      <c r="J13" s="7" t="s">
        <v>25</v>
      </c>
      <c r="K13" s="6">
        <v>0.1</v>
      </c>
      <c r="L13" s="1">
        <v>494</v>
      </c>
      <c r="M13" s="1" t="s">
        <v>3</v>
      </c>
      <c r="N13" s="1">
        <v>52</v>
      </c>
    </row>
    <row r="14" spans="1:14">
      <c r="A14" s="1" t="s">
        <v>68</v>
      </c>
      <c r="B14" s="1">
        <v>28.061156</v>
      </c>
      <c r="C14" s="1">
        <v>84.863816</v>
      </c>
      <c r="D14" s="1">
        <v>12</v>
      </c>
      <c r="E14" s="1">
        <v>3.9</v>
      </c>
      <c r="F14" s="8">
        <v>27.9</v>
      </c>
      <c r="G14" s="7" t="s">
        <v>25</v>
      </c>
      <c r="H14" s="8">
        <v>0.9</v>
      </c>
      <c r="I14" s="1">
        <v>0.19</v>
      </c>
      <c r="J14" s="7" t="s">
        <v>25</v>
      </c>
      <c r="K14" s="6">
        <v>0.01</v>
      </c>
      <c r="L14" s="1">
        <v>494</v>
      </c>
      <c r="M14" s="1" t="s">
        <v>3</v>
      </c>
      <c r="N14" s="1">
        <v>52</v>
      </c>
    </row>
    <row r="15" spans="1:14">
      <c r="A15" s="1" t="s">
        <v>69</v>
      </c>
      <c r="B15" s="1">
        <v>27.948018000000001</v>
      </c>
      <c r="C15" s="1">
        <v>84.731866999999994</v>
      </c>
      <c r="D15" s="1">
        <v>38.5</v>
      </c>
      <c r="E15" s="1">
        <v>16.7</v>
      </c>
      <c r="F15" s="8">
        <v>21.9</v>
      </c>
      <c r="G15" s="7" t="s">
        <v>25</v>
      </c>
      <c r="H15" s="8">
        <v>1.9</v>
      </c>
      <c r="I15" s="1">
        <v>0.19</v>
      </c>
      <c r="J15" s="7" t="s">
        <v>25</v>
      </c>
      <c r="K15" s="6">
        <v>0.03</v>
      </c>
      <c r="L15" s="1">
        <v>962</v>
      </c>
      <c r="M15" s="1" t="s">
        <v>3</v>
      </c>
      <c r="N15" s="1">
        <v>104</v>
      </c>
    </row>
    <row r="16" spans="1:14">
      <c r="A16" s="1" t="s">
        <v>70</v>
      </c>
      <c r="B16" s="1">
        <v>27.927978</v>
      </c>
      <c r="C16" s="1">
        <v>84.730317999999997</v>
      </c>
      <c r="D16" s="1">
        <v>41</v>
      </c>
      <c r="E16" s="1">
        <v>22.4</v>
      </c>
      <c r="F16" s="8">
        <v>23.4</v>
      </c>
      <c r="G16" s="7" t="s">
        <v>25</v>
      </c>
      <c r="H16" s="8">
        <v>1.8</v>
      </c>
      <c r="I16" s="1">
        <v>0.19</v>
      </c>
      <c r="J16" s="7" t="s">
        <v>25</v>
      </c>
      <c r="K16" s="6">
        <v>0.02</v>
      </c>
      <c r="L16" s="1">
        <v>1248</v>
      </c>
      <c r="M16" s="1" t="s">
        <v>3</v>
      </c>
      <c r="N16" s="1">
        <v>208</v>
      </c>
    </row>
    <row r="17" spans="1:14">
      <c r="A17" s="1" t="s">
        <v>71</v>
      </c>
      <c r="B17" s="1">
        <v>27.881314</v>
      </c>
      <c r="C17" s="1">
        <v>84.744445999999996</v>
      </c>
      <c r="D17" s="1">
        <v>45.5</v>
      </c>
      <c r="E17" s="1">
        <v>10.5</v>
      </c>
      <c r="F17" s="8">
        <v>25.4</v>
      </c>
      <c r="G17" s="7" t="s">
        <v>25</v>
      </c>
      <c r="H17" s="8">
        <v>1.7</v>
      </c>
      <c r="I17" s="1">
        <v>0.18</v>
      </c>
      <c r="J17" s="7" t="s">
        <v>25</v>
      </c>
      <c r="K17" s="6">
        <v>0.02</v>
      </c>
      <c r="L17" s="1">
        <v>2002</v>
      </c>
      <c r="M17" s="1" t="s">
        <v>3</v>
      </c>
      <c r="N17" s="1">
        <v>260</v>
      </c>
    </row>
    <row r="19" spans="1:14">
      <c r="A19" s="1" t="s">
        <v>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H10" sqref="H10"/>
    </sheetView>
  </sheetViews>
  <sheetFormatPr baseColWidth="10" defaultRowHeight="15" x14ac:dyDescent="0"/>
  <cols>
    <col min="1" max="2" width="10.83203125" style="1"/>
    <col min="3" max="3" width="13.83203125" style="1" customWidth="1"/>
    <col min="4" max="5" width="10.83203125" style="1"/>
    <col min="6" max="6" width="14.5" style="1" customWidth="1"/>
    <col min="7" max="7" width="2.5" style="1" customWidth="1"/>
    <col min="8" max="8" width="5.1640625" style="1" customWidth="1"/>
    <col min="9" max="9" width="17.33203125" style="1" customWidth="1"/>
    <col min="10" max="10" width="2.6640625" style="1" customWidth="1"/>
    <col min="11" max="11" width="5" style="1" customWidth="1"/>
    <col min="12" max="12" width="23.83203125" style="1" customWidth="1"/>
    <col min="13" max="13" width="2.6640625" style="1" customWidth="1"/>
    <col min="14" max="14" width="6.83203125" style="1" customWidth="1"/>
    <col min="15" max="16384" width="10.83203125" style="1"/>
  </cols>
  <sheetData>
    <row r="1" spans="1:14">
      <c r="A1" s="2" t="s">
        <v>22</v>
      </c>
      <c r="B1" s="2"/>
      <c r="C1" s="2"/>
    </row>
    <row r="2" spans="1:14">
      <c r="A2" s="2" t="s">
        <v>82</v>
      </c>
    </row>
    <row r="3" spans="1:14">
      <c r="A3" s="2" t="s">
        <v>23</v>
      </c>
    </row>
    <row r="5" spans="1:14">
      <c r="A5" s="3" t="s">
        <v>72</v>
      </c>
    </row>
    <row r="6" spans="1:14">
      <c r="A6" s="3" t="s">
        <v>94</v>
      </c>
    </row>
    <row r="7" spans="1:14">
      <c r="A7" s="3" t="s">
        <v>13</v>
      </c>
    </row>
    <row r="9" spans="1:14" s="4" customFormat="1">
      <c r="A9" s="4" t="s">
        <v>168</v>
      </c>
      <c r="B9" s="4" t="s">
        <v>169</v>
      </c>
      <c r="C9" s="4" t="s">
        <v>170</v>
      </c>
      <c r="D9" s="4" t="s">
        <v>102</v>
      </c>
      <c r="E9" s="4" t="s">
        <v>101</v>
      </c>
      <c r="F9" s="4" t="s">
        <v>24</v>
      </c>
      <c r="H9" s="4" t="s">
        <v>0</v>
      </c>
      <c r="I9" s="4" t="s">
        <v>65</v>
      </c>
      <c r="K9" s="4" t="s">
        <v>0</v>
      </c>
      <c r="L9" s="4" t="s">
        <v>1</v>
      </c>
      <c r="N9" s="4" t="s">
        <v>0</v>
      </c>
    </row>
    <row r="10" spans="1:14">
      <c r="A10" s="1" t="s">
        <v>2</v>
      </c>
      <c r="B10" s="1" t="s">
        <v>14</v>
      </c>
      <c r="C10" s="1" t="s">
        <v>15</v>
      </c>
      <c r="D10" s="1">
        <v>28.783999999999999</v>
      </c>
      <c r="E10" s="1">
        <v>81.573999999999998</v>
      </c>
      <c r="F10" s="8">
        <v>48.3</v>
      </c>
      <c r="G10" s="1" t="s">
        <v>3</v>
      </c>
      <c r="H10" s="8">
        <v>8.6999999999999993</v>
      </c>
      <c r="I10" s="8">
        <v>0.6</v>
      </c>
      <c r="J10" s="1" t="s">
        <v>3</v>
      </c>
      <c r="K10" s="8">
        <v>0.1</v>
      </c>
      <c r="L10" s="1">
        <f>I10*2600</f>
        <v>1560</v>
      </c>
      <c r="M10" s="1" t="s">
        <v>3</v>
      </c>
      <c r="N10" s="1">
        <f>K10*2600</f>
        <v>260</v>
      </c>
    </row>
    <row r="11" spans="1:14">
      <c r="A11" s="1" t="s">
        <v>4</v>
      </c>
      <c r="B11" s="1" t="s">
        <v>14</v>
      </c>
      <c r="C11" s="1" t="s">
        <v>16</v>
      </c>
      <c r="D11" s="1">
        <v>28.638999999999999</v>
      </c>
      <c r="E11" s="1">
        <v>81.283000000000001</v>
      </c>
      <c r="F11" s="8">
        <v>9</v>
      </c>
      <c r="G11" s="1" t="s">
        <v>3</v>
      </c>
      <c r="H11" s="8">
        <v>0.9</v>
      </c>
      <c r="I11" s="8">
        <v>2.4</v>
      </c>
      <c r="J11" s="1" t="s">
        <v>3</v>
      </c>
      <c r="K11" s="8">
        <v>0.6</v>
      </c>
      <c r="L11" s="1">
        <f t="shared" ref="L11:L21" si="0">I11*2600</f>
        <v>6240</v>
      </c>
      <c r="M11" s="1" t="s">
        <v>3</v>
      </c>
      <c r="N11" s="1">
        <f>K11*2600</f>
        <v>1560</v>
      </c>
    </row>
    <row r="12" spans="1:14">
      <c r="A12" s="1" t="s">
        <v>5</v>
      </c>
      <c r="B12" s="1" t="s">
        <v>14</v>
      </c>
      <c r="C12" s="1" t="s">
        <v>17</v>
      </c>
      <c r="D12" s="1">
        <v>28.367000000000001</v>
      </c>
      <c r="E12" s="1">
        <v>81.200999999999993</v>
      </c>
      <c r="F12" s="8">
        <v>20.8</v>
      </c>
      <c r="G12" s="1" t="s">
        <v>3</v>
      </c>
      <c r="H12" s="8">
        <v>3.4</v>
      </c>
      <c r="I12" s="8">
        <v>1</v>
      </c>
      <c r="J12" s="1" t="s">
        <v>3</v>
      </c>
      <c r="K12" s="8">
        <v>0.3</v>
      </c>
      <c r="L12" s="1">
        <f t="shared" si="0"/>
        <v>2600</v>
      </c>
      <c r="M12" s="1" t="s">
        <v>3</v>
      </c>
      <c r="N12" s="1">
        <f>K12*2600</f>
        <v>780</v>
      </c>
    </row>
    <row r="13" spans="1:14">
      <c r="F13" s="8"/>
      <c r="H13" s="8"/>
      <c r="I13" s="8"/>
      <c r="K13" s="8"/>
    </row>
    <row r="14" spans="1:14">
      <c r="A14" s="1" t="s">
        <v>6</v>
      </c>
      <c r="B14" s="1" t="s">
        <v>18</v>
      </c>
      <c r="C14" s="1" t="s">
        <v>19</v>
      </c>
      <c r="D14" s="1">
        <v>27.702999999999999</v>
      </c>
      <c r="E14" s="1">
        <v>84.427000000000007</v>
      </c>
      <c r="F14" s="8">
        <v>13.2</v>
      </c>
      <c r="G14" s="1" t="s">
        <v>3</v>
      </c>
      <c r="H14" s="8">
        <v>1.1000000000000001</v>
      </c>
      <c r="I14" s="8">
        <v>1.3</v>
      </c>
      <c r="J14" s="1" t="s">
        <v>3</v>
      </c>
      <c r="K14" s="8">
        <v>0.4</v>
      </c>
      <c r="L14" s="1">
        <f t="shared" si="0"/>
        <v>3380</v>
      </c>
      <c r="M14" s="1" t="s">
        <v>3</v>
      </c>
      <c r="N14" s="1">
        <f>K14*2600</f>
        <v>1040</v>
      </c>
    </row>
    <row r="15" spans="1:14">
      <c r="A15" s="1" t="s">
        <v>7</v>
      </c>
      <c r="B15" s="1" t="s">
        <v>18</v>
      </c>
      <c r="C15" s="1" t="s">
        <v>19</v>
      </c>
      <c r="D15" s="1">
        <v>27.702999999999999</v>
      </c>
      <c r="E15" s="1">
        <v>84.427000000000007</v>
      </c>
      <c r="F15" s="8">
        <v>10</v>
      </c>
      <c r="G15" s="1" t="s">
        <v>3</v>
      </c>
      <c r="H15" s="8">
        <v>1</v>
      </c>
      <c r="I15" s="8">
        <v>1.7</v>
      </c>
      <c r="J15" s="1" t="s">
        <v>3</v>
      </c>
      <c r="K15" s="8">
        <v>0.6</v>
      </c>
      <c r="L15" s="1">
        <f t="shared" si="0"/>
        <v>4420</v>
      </c>
      <c r="M15" s="1" t="s">
        <v>3</v>
      </c>
      <c r="N15" s="1">
        <f>K15*2600</f>
        <v>1560</v>
      </c>
    </row>
    <row r="16" spans="1:14">
      <c r="A16" s="1" t="s">
        <v>8</v>
      </c>
      <c r="B16" s="1" t="s">
        <v>18</v>
      </c>
      <c r="C16" s="1" t="s">
        <v>19</v>
      </c>
      <c r="D16" s="1">
        <v>27.702999999999999</v>
      </c>
      <c r="E16" s="1">
        <v>84.427000000000007</v>
      </c>
      <c r="F16" s="8">
        <v>9</v>
      </c>
      <c r="G16" s="1" t="s">
        <v>3</v>
      </c>
      <c r="H16" s="8">
        <v>0.8</v>
      </c>
      <c r="I16" s="8">
        <v>1.9</v>
      </c>
      <c r="J16" s="1" t="s">
        <v>3</v>
      </c>
      <c r="K16" s="8">
        <v>0.6</v>
      </c>
      <c r="L16" s="1">
        <f t="shared" si="0"/>
        <v>4940</v>
      </c>
      <c r="M16" s="1" t="s">
        <v>3</v>
      </c>
      <c r="N16" s="1">
        <f>K16*2600</f>
        <v>1560</v>
      </c>
    </row>
    <row r="17" spans="1:14">
      <c r="A17" s="1" t="s">
        <v>9</v>
      </c>
      <c r="B17" s="1" t="s">
        <v>18</v>
      </c>
      <c r="C17" s="1" t="s">
        <v>19</v>
      </c>
      <c r="D17" s="1">
        <v>27.702999999999999</v>
      </c>
      <c r="E17" s="1">
        <v>84.427000000000007</v>
      </c>
      <c r="F17" s="8">
        <v>7.9</v>
      </c>
      <c r="G17" s="1" t="s">
        <v>3</v>
      </c>
      <c r="H17" s="8">
        <v>0.7</v>
      </c>
      <c r="I17" s="8">
        <v>2.1</v>
      </c>
      <c r="J17" s="1" t="s">
        <v>3</v>
      </c>
      <c r="K17" s="8">
        <v>0.7</v>
      </c>
      <c r="L17" s="1">
        <f t="shared" si="0"/>
        <v>5460</v>
      </c>
      <c r="M17" s="1" t="s">
        <v>3</v>
      </c>
      <c r="N17" s="1">
        <f>K17*2600</f>
        <v>1819.9999999999998</v>
      </c>
    </row>
    <row r="18" spans="1:14">
      <c r="F18" s="8"/>
      <c r="H18" s="8"/>
      <c r="I18" s="8"/>
      <c r="K18" s="8"/>
    </row>
    <row r="19" spans="1:14">
      <c r="A19" s="1" t="s">
        <v>10</v>
      </c>
      <c r="B19" s="1" t="s">
        <v>20</v>
      </c>
      <c r="C19" s="1" t="s">
        <v>21</v>
      </c>
      <c r="D19" s="1">
        <v>26.847999999999999</v>
      </c>
      <c r="E19" s="1">
        <v>87.150999999999996</v>
      </c>
      <c r="F19" s="8">
        <v>26.7</v>
      </c>
      <c r="G19" s="1" t="s">
        <v>3</v>
      </c>
      <c r="H19" s="8">
        <v>3.4</v>
      </c>
      <c r="I19" s="8">
        <v>1</v>
      </c>
      <c r="J19" s="1" t="s">
        <v>3</v>
      </c>
      <c r="K19" s="8">
        <v>0.2</v>
      </c>
      <c r="L19" s="1">
        <f t="shared" si="0"/>
        <v>2600</v>
      </c>
      <c r="M19" s="1" t="s">
        <v>3</v>
      </c>
      <c r="N19" s="1">
        <f>K19*2600</f>
        <v>520</v>
      </c>
    </row>
    <row r="20" spans="1:14">
      <c r="A20" s="1" t="s">
        <v>11</v>
      </c>
      <c r="B20" s="1" t="s">
        <v>20</v>
      </c>
      <c r="C20" s="1" t="s">
        <v>21</v>
      </c>
      <c r="D20" s="1">
        <v>26.847999999999999</v>
      </c>
      <c r="E20" s="1">
        <v>87.150999999999996</v>
      </c>
      <c r="F20" s="8">
        <v>54.4</v>
      </c>
      <c r="G20" s="1" t="s">
        <v>3</v>
      </c>
      <c r="H20" s="8">
        <v>2.9</v>
      </c>
      <c r="I20" s="8">
        <v>0.5</v>
      </c>
      <c r="J20" s="1" t="s">
        <v>3</v>
      </c>
      <c r="K20" s="8">
        <v>0.1</v>
      </c>
      <c r="L20" s="1">
        <f t="shared" si="0"/>
        <v>1300</v>
      </c>
      <c r="M20" s="1" t="s">
        <v>3</v>
      </c>
      <c r="N20" s="1">
        <f>K20*2600</f>
        <v>260</v>
      </c>
    </row>
    <row r="21" spans="1:14">
      <c r="A21" s="1" t="s">
        <v>12</v>
      </c>
      <c r="B21" s="1" t="s">
        <v>20</v>
      </c>
      <c r="C21" s="1" t="s">
        <v>21</v>
      </c>
      <c r="D21" s="1">
        <v>26.847999999999999</v>
      </c>
      <c r="E21" s="1">
        <v>87.150999999999996</v>
      </c>
      <c r="F21" s="8">
        <v>29</v>
      </c>
      <c r="G21" s="1" t="s">
        <v>3</v>
      </c>
      <c r="H21" s="8">
        <v>3</v>
      </c>
      <c r="I21" s="8">
        <v>0.9</v>
      </c>
      <c r="J21" s="1" t="s">
        <v>3</v>
      </c>
      <c r="K21" s="8">
        <v>0.2</v>
      </c>
      <c r="L21" s="1">
        <f t="shared" si="0"/>
        <v>2340</v>
      </c>
      <c r="M21" s="1" t="s">
        <v>3</v>
      </c>
      <c r="N21" s="1">
        <f>K21*2600</f>
        <v>520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K9" sqref="K9"/>
    </sheetView>
  </sheetViews>
  <sheetFormatPr baseColWidth="10" defaultRowHeight="15" x14ac:dyDescent="0"/>
  <cols>
    <col min="1" max="1" width="12.33203125" style="1" customWidth="1"/>
    <col min="2" max="4" width="10.83203125" style="1"/>
    <col min="5" max="5" width="15.5" style="1" customWidth="1"/>
    <col min="6" max="6" width="3" style="1" customWidth="1"/>
    <col min="7" max="7" width="5.5" style="1" customWidth="1"/>
    <col min="8" max="8" width="18" style="1" customWidth="1"/>
    <col min="9" max="9" width="2.6640625" style="1" customWidth="1"/>
    <col min="10" max="10" width="5.83203125" style="1" customWidth="1"/>
    <col min="11" max="11" width="23.6640625" style="1" customWidth="1"/>
    <col min="12" max="12" width="2.6640625" style="1" customWidth="1"/>
    <col min="13" max="13" width="5.5" style="1" customWidth="1"/>
    <col min="14" max="16384" width="10.83203125" style="1"/>
  </cols>
  <sheetData>
    <row r="1" spans="1:13">
      <c r="A1" s="2" t="s">
        <v>22</v>
      </c>
      <c r="B1" s="2"/>
      <c r="C1" s="2"/>
      <c r="D1" s="2"/>
      <c r="E1" s="2"/>
      <c r="F1" s="2"/>
      <c r="G1" s="2"/>
    </row>
    <row r="2" spans="1:13">
      <c r="A2" s="2" t="s">
        <v>66</v>
      </c>
      <c r="B2" s="2"/>
    </row>
    <row r="4" spans="1:13">
      <c r="A4" s="3" t="s">
        <v>72</v>
      </c>
    </row>
    <row r="5" spans="1:13">
      <c r="A5" s="3" t="s">
        <v>94</v>
      </c>
    </row>
    <row r="6" spans="1:13">
      <c r="A6" s="3" t="s">
        <v>64</v>
      </c>
    </row>
    <row r="7" spans="1:13">
      <c r="A7" s="2"/>
      <c r="B7" s="2"/>
    </row>
    <row r="8" spans="1:13" s="4" customFormat="1">
      <c r="A8" s="4" t="s">
        <v>171</v>
      </c>
      <c r="B8" s="4" t="s">
        <v>172</v>
      </c>
      <c r="C8" s="4" t="s">
        <v>101</v>
      </c>
      <c r="D8" s="4" t="s">
        <v>102</v>
      </c>
      <c r="E8" s="4" t="s">
        <v>24</v>
      </c>
      <c r="G8" s="4" t="s">
        <v>0</v>
      </c>
      <c r="H8" s="4" t="s">
        <v>65</v>
      </c>
      <c r="J8" s="5" t="s">
        <v>0</v>
      </c>
      <c r="K8" s="4" t="s">
        <v>1</v>
      </c>
      <c r="M8" s="5" t="s">
        <v>0</v>
      </c>
    </row>
    <row r="9" spans="1:13">
      <c r="A9" s="1" t="s">
        <v>26</v>
      </c>
      <c r="B9" s="1" t="s">
        <v>53</v>
      </c>
      <c r="C9" s="1">
        <v>84.510400000000004</v>
      </c>
      <c r="D9" s="1">
        <v>27.912800000000001</v>
      </c>
      <c r="E9" s="6">
        <v>11.87</v>
      </c>
      <c r="F9" s="1" t="s">
        <v>3</v>
      </c>
      <c r="G9" s="6">
        <v>0.72</v>
      </c>
      <c r="H9" s="8">
        <v>1.5</v>
      </c>
      <c r="I9" s="1" t="s">
        <v>3</v>
      </c>
      <c r="J9" s="6">
        <v>0.2</v>
      </c>
      <c r="K9" s="1">
        <f>H9*2600</f>
        <v>3900</v>
      </c>
      <c r="L9" s="1" t="s">
        <v>3</v>
      </c>
      <c r="M9" s="1">
        <v>520</v>
      </c>
    </row>
    <row r="10" spans="1:13">
      <c r="A10" s="1" t="s">
        <v>27</v>
      </c>
      <c r="B10" s="1" t="s">
        <v>53</v>
      </c>
      <c r="C10" s="1">
        <v>84.368099999999998</v>
      </c>
      <c r="D10" s="1">
        <v>28.290900000000001</v>
      </c>
      <c r="E10" s="6">
        <v>10.41</v>
      </c>
      <c r="F10" s="1" t="s">
        <v>3</v>
      </c>
      <c r="G10" s="6">
        <v>0.73</v>
      </c>
      <c r="H10" s="8">
        <v>2.6</v>
      </c>
      <c r="I10" s="1" t="s">
        <v>3</v>
      </c>
      <c r="J10" s="6">
        <v>0.3</v>
      </c>
      <c r="K10" s="1">
        <f t="shared" ref="K10:K35" si="0">H10*2600</f>
        <v>6760</v>
      </c>
      <c r="L10" s="1" t="s">
        <v>3</v>
      </c>
      <c r="M10" s="1">
        <v>780</v>
      </c>
    </row>
    <row r="11" spans="1:13">
      <c r="A11" s="1" t="s">
        <v>28</v>
      </c>
      <c r="B11" s="1" t="s">
        <v>53</v>
      </c>
      <c r="C11" s="1">
        <v>84.400599999999997</v>
      </c>
      <c r="D11" s="1">
        <v>28.3216</v>
      </c>
      <c r="E11" s="6">
        <v>11.34</v>
      </c>
      <c r="F11" s="1" t="s">
        <v>3</v>
      </c>
      <c r="G11" s="6">
        <v>0.68</v>
      </c>
      <c r="H11" s="8">
        <v>2.5</v>
      </c>
      <c r="I11" s="1" t="s">
        <v>3</v>
      </c>
      <c r="J11" s="6">
        <v>0.3</v>
      </c>
      <c r="K11" s="1">
        <f t="shared" si="0"/>
        <v>6500</v>
      </c>
      <c r="L11" s="1" t="s">
        <v>3</v>
      </c>
      <c r="M11" s="1">
        <v>780</v>
      </c>
    </row>
    <row r="12" spans="1:13">
      <c r="A12" s="1" t="s">
        <v>29</v>
      </c>
      <c r="B12" s="1" t="s">
        <v>53</v>
      </c>
      <c r="C12" s="1">
        <v>84.370900000000006</v>
      </c>
      <c r="D12" s="1">
        <v>28.461099999999998</v>
      </c>
      <c r="E12" s="6">
        <v>14.72</v>
      </c>
      <c r="F12" s="1" t="s">
        <v>3</v>
      </c>
      <c r="G12" s="6">
        <v>1.71</v>
      </c>
      <c r="H12" s="8">
        <v>2.1</v>
      </c>
      <c r="I12" s="1" t="s">
        <v>3</v>
      </c>
      <c r="J12" s="6">
        <v>0.3</v>
      </c>
      <c r="K12" s="1">
        <f t="shared" si="0"/>
        <v>5460</v>
      </c>
      <c r="L12" s="1" t="s">
        <v>3</v>
      </c>
      <c r="M12" s="1">
        <v>780</v>
      </c>
    </row>
    <row r="13" spans="1:13">
      <c r="A13" s="1" t="s">
        <v>30</v>
      </c>
      <c r="B13" s="1" t="s">
        <v>54</v>
      </c>
      <c r="C13" s="1">
        <v>84.539699999999996</v>
      </c>
      <c r="D13" s="1">
        <v>27.906600000000001</v>
      </c>
      <c r="E13" s="6">
        <v>7.95</v>
      </c>
      <c r="F13" s="1" t="s">
        <v>3</v>
      </c>
      <c r="G13" s="6">
        <v>0.44</v>
      </c>
      <c r="H13" s="8">
        <v>1.1000000000000001</v>
      </c>
      <c r="I13" s="1" t="s">
        <v>3</v>
      </c>
      <c r="J13" s="6">
        <v>0.1</v>
      </c>
      <c r="K13" s="1">
        <f t="shared" si="0"/>
        <v>2860.0000000000005</v>
      </c>
      <c r="L13" s="1" t="s">
        <v>3</v>
      </c>
      <c r="M13" s="1">
        <v>260</v>
      </c>
    </row>
    <row r="14" spans="1:13">
      <c r="A14" s="1" t="s">
        <v>31</v>
      </c>
      <c r="B14" s="1" t="s">
        <v>55</v>
      </c>
      <c r="C14" s="1">
        <v>84.355000000000004</v>
      </c>
      <c r="D14" s="1">
        <v>28.2818</v>
      </c>
      <c r="E14" s="6">
        <v>5.57</v>
      </c>
      <c r="F14" s="1" t="s">
        <v>3</v>
      </c>
      <c r="G14" s="6">
        <v>1.18</v>
      </c>
      <c r="H14" s="8">
        <v>2.8</v>
      </c>
      <c r="I14" s="1" t="s">
        <v>3</v>
      </c>
      <c r="J14" s="6">
        <v>0.7</v>
      </c>
      <c r="K14" s="1">
        <f t="shared" si="0"/>
        <v>7279.9999999999991</v>
      </c>
      <c r="L14" s="1" t="s">
        <v>3</v>
      </c>
      <c r="M14" s="1">
        <v>1819.9999999999998</v>
      </c>
    </row>
    <row r="15" spans="1:13">
      <c r="A15" s="1" t="s">
        <v>32</v>
      </c>
      <c r="B15" s="1" t="s">
        <v>56</v>
      </c>
      <c r="C15" s="1">
        <v>84.359899999999996</v>
      </c>
      <c r="D15" s="1">
        <v>28.5289</v>
      </c>
      <c r="E15" s="6">
        <v>8.86</v>
      </c>
      <c r="F15" s="1" t="s">
        <v>3</v>
      </c>
      <c r="G15" s="6">
        <v>0.68</v>
      </c>
      <c r="H15" s="8">
        <v>3.1</v>
      </c>
      <c r="I15" s="1" t="s">
        <v>3</v>
      </c>
      <c r="J15" s="6">
        <v>0.4</v>
      </c>
      <c r="K15" s="1">
        <f t="shared" si="0"/>
        <v>8060</v>
      </c>
      <c r="L15" s="1" t="s">
        <v>3</v>
      </c>
      <c r="M15" s="1">
        <v>1040</v>
      </c>
    </row>
    <row r="16" spans="1:13">
      <c r="A16" s="1" t="s">
        <v>33</v>
      </c>
      <c r="B16" s="1" t="s">
        <v>53</v>
      </c>
      <c r="C16" s="1">
        <v>84.396799999999999</v>
      </c>
      <c r="D16" s="1">
        <v>28.309100000000001</v>
      </c>
      <c r="E16" s="6">
        <v>8.98</v>
      </c>
      <c r="F16" s="1" t="s">
        <v>3</v>
      </c>
      <c r="G16" s="6">
        <v>1.06</v>
      </c>
      <c r="H16" s="8">
        <v>3</v>
      </c>
      <c r="I16" s="1" t="s">
        <v>3</v>
      </c>
      <c r="J16" s="6">
        <v>0.5</v>
      </c>
      <c r="K16" s="1">
        <f t="shared" si="0"/>
        <v>7800</v>
      </c>
      <c r="L16" s="1" t="s">
        <v>3</v>
      </c>
      <c r="M16" s="1">
        <v>1300</v>
      </c>
    </row>
    <row r="17" spans="1:13">
      <c r="A17" s="1" t="s">
        <v>34</v>
      </c>
      <c r="B17" s="1" t="s">
        <v>53</v>
      </c>
      <c r="C17" s="1">
        <v>84.3506</v>
      </c>
      <c r="D17" s="1">
        <v>28.5306</v>
      </c>
      <c r="E17" s="6">
        <v>7.64</v>
      </c>
      <c r="F17" s="1" t="s">
        <v>3</v>
      </c>
      <c r="G17" s="6">
        <v>0.77</v>
      </c>
      <c r="H17" s="8">
        <v>4.4000000000000004</v>
      </c>
      <c r="I17" s="1" t="s">
        <v>3</v>
      </c>
      <c r="J17" s="6">
        <v>0.6</v>
      </c>
      <c r="K17" s="1">
        <f t="shared" si="0"/>
        <v>11440.000000000002</v>
      </c>
      <c r="L17" s="1" t="s">
        <v>3</v>
      </c>
      <c r="M17" s="1">
        <v>1560</v>
      </c>
    </row>
    <row r="18" spans="1:13">
      <c r="A18" s="1" t="s">
        <v>35</v>
      </c>
      <c r="B18" s="1" t="s">
        <v>53</v>
      </c>
      <c r="C18" s="1">
        <v>84.356999999999999</v>
      </c>
      <c r="D18" s="1">
        <v>28.520800000000001</v>
      </c>
      <c r="E18" s="6">
        <v>7.76</v>
      </c>
      <c r="F18" s="1" t="s">
        <v>3</v>
      </c>
      <c r="G18" s="6">
        <v>0.81</v>
      </c>
      <c r="H18" s="8">
        <v>4.0999999999999996</v>
      </c>
      <c r="I18" s="1" t="s">
        <v>3</v>
      </c>
      <c r="J18" s="6">
        <v>0.6</v>
      </c>
      <c r="K18" s="1">
        <f t="shared" si="0"/>
        <v>10659.999999999998</v>
      </c>
      <c r="L18" s="1" t="s">
        <v>3</v>
      </c>
      <c r="M18" s="1">
        <v>1560</v>
      </c>
    </row>
    <row r="19" spans="1:13">
      <c r="A19" s="1" t="s">
        <v>36</v>
      </c>
      <c r="B19" s="1" t="s">
        <v>57</v>
      </c>
      <c r="C19" s="1">
        <v>84.361199999999997</v>
      </c>
      <c r="D19" s="1">
        <v>28.517299999999999</v>
      </c>
      <c r="E19" s="6">
        <v>38.29</v>
      </c>
      <c r="F19" s="1" t="s">
        <v>3</v>
      </c>
      <c r="G19" s="6">
        <v>3.14</v>
      </c>
      <c r="H19" s="8">
        <v>0.8</v>
      </c>
      <c r="I19" s="1" t="s">
        <v>3</v>
      </c>
      <c r="J19" s="6">
        <v>0.1</v>
      </c>
      <c r="K19" s="1">
        <f t="shared" si="0"/>
        <v>2080</v>
      </c>
      <c r="L19" s="1" t="s">
        <v>3</v>
      </c>
      <c r="M19" s="1">
        <v>260</v>
      </c>
    </row>
    <row r="20" spans="1:13">
      <c r="A20" s="1" t="s">
        <v>37</v>
      </c>
      <c r="B20" s="1" t="s">
        <v>58</v>
      </c>
      <c r="C20" s="1">
        <v>84.448300000000003</v>
      </c>
      <c r="D20" s="1">
        <v>28.167999999999999</v>
      </c>
      <c r="E20" s="6">
        <v>12.2</v>
      </c>
      <c r="F20" s="1" t="s">
        <v>3</v>
      </c>
      <c r="G20" s="6">
        <v>0.65</v>
      </c>
      <c r="H20" s="8">
        <v>1.2</v>
      </c>
      <c r="I20" s="1" t="s">
        <v>3</v>
      </c>
      <c r="J20" s="6">
        <v>0.1</v>
      </c>
      <c r="K20" s="1">
        <f t="shared" si="0"/>
        <v>3120</v>
      </c>
      <c r="L20" s="1" t="s">
        <v>3</v>
      </c>
      <c r="M20" s="1">
        <v>260</v>
      </c>
    </row>
    <row r="21" spans="1:13">
      <c r="A21" s="1" t="s">
        <v>38</v>
      </c>
      <c r="B21" s="1" t="s">
        <v>53</v>
      </c>
      <c r="C21" s="1">
        <v>84.475099999999998</v>
      </c>
      <c r="D21" s="1">
        <v>28.0642</v>
      </c>
      <c r="E21" s="6">
        <v>7.92</v>
      </c>
      <c r="F21" s="1" t="s">
        <v>3</v>
      </c>
      <c r="G21" s="6">
        <v>0.68</v>
      </c>
      <c r="H21" s="8">
        <v>2.6</v>
      </c>
      <c r="I21" s="1" t="s">
        <v>3</v>
      </c>
      <c r="J21" s="6">
        <v>0.3</v>
      </c>
      <c r="K21" s="1">
        <f t="shared" si="0"/>
        <v>6760</v>
      </c>
      <c r="L21" s="1" t="s">
        <v>3</v>
      </c>
      <c r="M21" s="1">
        <v>780</v>
      </c>
    </row>
    <row r="22" spans="1:13">
      <c r="A22" s="1" t="s">
        <v>39</v>
      </c>
      <c r="B22" s="1" t="s">
        <v>53</v>
      </c>
      <c r="C22" s="1">
        <v>84.533799999999999</v>
      </c>
      <c r="D22" s="1">
        <v>27.904199999999999</v>
      </c>
      <c r="E22" s="6">
        <v>9.5399999999999991</v>
      </c>
      <c r="F22" s="1" t="s">
        <v>3</v>
      </c>
      <c r="G22" s="6">
        <v>1.03</v>
      </c>
      <c r="H22" s="8">
        <v>1.9</v>
      </c>
      <c r="I22" s="1" t="s">
        <v>3</v>
      </c>
      <c r="J22" s="6">
        <v>0.3</v>
      </c>
      <c r="K22" s="1">
        <f t="shared" si="0"/>
        <v>4940</v>
      </c>
      <c r="L22" s="1" t="s">
        <v>3</v>
      </c>
      <c r="M22" s="1">
        <v>780</v>
      </c>
    </row>
    <row r="23" spans="1:13">
      <c r="A23" s="1" t="s">
        <v>40</v>
      </c>
      <c r="B23" s="1" t="s">
        <v>53</v>
      </c>
      <c r="C23" s="1">
        <v>84.429500000000004</v>
      </c>
      <c r="D23" s="1">
        <v>27.987200000000001</v>
      </c>
      <c r="E23" s="6">
        <v>9.52</v>
      </c>
      <c r="F23" s="1" t="s">
        <v>3</v>
      </c>
      <c r="G23" s="6">
        <v>0.8</v>
      </c>
      <c r="H23" s="8">
        <v>2</v>
      </c>
      <c r="I23" s="1" t="s">
        <v>3</v>
      </c>
      <c r="J23" s="6">
        <v>0.3</v>
      </c>
      <c r="K23" s="1">
        <f t="shared" si="0"/>
        <v>5200</v>
      </c>
      <c r="L23" s="1" t="s">
        <v>3</v>
      </c>
      <c r="M23" s="1">
        <v>780</v>
      </c>
    </row>
    <row r="24" spans="1:13">
      <c r="A24" s="1" t="s">
        <v>41</v>
      </c>
      <c r="B24" s="1" t="s">
        <v>53</v>
      </c>
      <c r="C24" s="1">
        <v>84.443700000000007</v>
      </c>
      <c r="D24" s="1">
        <v>18.1036</v>
      </c>
      <c r="E24" s="6">
        <v>6.15</v>
      </c>
      <c r="F24" s="1" t="s">
        <v>3</v>
      </c>
      <c r="G24" s="6">
        <v>0.77</v>
      </c>
      <c r="H24" s="8">
        <v>3.4</v>
      </c>
      <c r="I24" s="1" t="s">
        <v>3</v>
      </c>
      <c r="J24" s="6">
        <v>0.6</v>
      </c>
      <c r="K24" s="1">
        <f t="shared" si="0"/>
        <v>8840</v>
      </c>
      <c r="L24" s="1" t="s">
        <v>3</v>
      </c>
      <c r="M24" s="1">
        <v>1560</v>
      </c>
    </row>
    <row r="25" spans="1:13">
      <c r="A25" s="1" t="s">
        <v>42</v>
      </c>
      <c r="B25" s="1" t="s">
        <v>53</v>
      </c>
      <c r="C25" s="1">
        <v>84.402199999999993</v>
      </c>
      <c r="D25" s="1">
        <v>18.387499999999999</v>
      </c>
      <c r="E25" s="6">
        <v>8.33</v>
      </c>
      <c r="F25" s="1" t="s">
        <v>3</v>
      </c>
      <c r="G25" s="6">
        <v>0.8</v>
      </c>
      <c r="H25" s="8">
        <v>3.5</v>
      </c>
      <c r="I25" s="1" t="s">
        <v>3</v>
      </c>
      <c r="J25" s="6">
        <v>0.5</v>
      </c>
      <c r="K25" s="1">
        <f t="shared" si="0"/>
        <v>9100</v>
      </c>
      <c r="L25" s="1" t="s">
        <v>3</v>
      </c>
      <c r="M25" s="1">
        <v>1300</v>
      </c>
    </row>
    <row r="26" spans="1:13">
      <c r="A26" s="1" t="s">
        <v>43</v>
      </c>
      <c r="B26" s="1" t="s">
        <v>53</v>
      </c>
      <c r="C26" s="1">
        <v>84.365499999999997</v>
      </c>
      <c r="D26" s="1">
        <v>28.261600000000001</v>
      </c>
      <c r="E26" s="6">
        <v>7.66</v>
      </c>
      <c r="F26" s="1" t="s">
        <v>3</v>
      </c>
      <c r="G26" s="6">
        <v>0.53</v>
      </c>
      <c r="H26" s="8">
        <v>3.3</v>
      </c>
      <c r="I26" s="1" t="s">
        <v>3</v>
      </c>
      <c r="J26" s="6">
        <v>0.4</v>
      </c>
      <c r="K26" s="1">
        <f t="shared" si="0"/>
        <v>8580</v>
      </c>
      <c r="L26" s="1" t="s">
        <v>3</v>
      </c>
      <c r="M26" s="1">
        <v>1040</v>
      </c>
    </row>
    <row r="27" spans="1:13">
      <c r="A27" s="1" t="s">
        <v>44</v>
      </c>
      <c r="B27" s="1" t="s">
        <v>53</v>
      </c>
      <c r="C27" s="1">
        <v>84.265199999999993</v>
      </c>
      <c r="D27" s="1">
        <v>28.552299999999999</v>
      </c>
      <c r="E27" s="6">
        <v>19.12</v>
      </c>
      <c r="F27" s="1" t="s">
        <v>3</v>
      </c>
      <c r="G27" s="6">
        <v>2.14</v>
      </c>
      <c r="H27" s="8">
        <v>1.9</v>
      </c>
      <c r="I27" s="1" t="s">
        <v>3</v>
      </c>
      <c r="J27" s="6">
        <v>0.3</v>
      </c>
      <c r="K27" s="1">
        <f t="shared" si="0"/>
        <v>4940</v>
      </c>
      <c r="L27" s="1" t="s">
        <v>3</v>
      </c>
      <c r="M27" s="1">
        <v>780</v>
      </c>
    </row>
    <row r="28" spans="1:13">
      <c r="A28" s="1" t="s">
        <v>45</v>
      </c>
      <c r="B28" s="1" t="s">
        <v>53</v>
      </c>
      <c r="C28" s="1">
        <v>84.255899999999997</v>
      </c>
      <c r="D28" s="1">
        <v>28.552199999999999</v>
      </c>
      <c r="E28" s="6">
        <v>14.37</v>
      </c>
      <c r="F28" s="1" t="s">
        <v>3</v>
      </c>
      <c r="G28" s="6">
        <v>1.19</v>
      </c>
      <c r="H28" s="8">
        <v>2.2999999999999998</v>
      </c>
      <c r="I28" s="1" t="s">
        <v>3</v>
      </c>
      <c r="J28" s="6">
        <v>0.3</v>
      </c>
      <c r="K28" s="1">
        <f t="shared" si="0"/>
        <v>5979.9999999999991</v>
      </c>
      <c r="L28" s="1" t="s">
        <v>3</v>
      </c>
      <c r="M28" s="1">
        <v>780</v>
      </c>
    </row>
    <row r="29" spans="1:13">
      <c r="A29" s="1" t="s">
        <v>46</v>
      </c>
      <c r="B29" s="1" t="s">
        <v>53</v>
      </c>
      <c r="C29" s="1">
        <v>84.144999999999996</v>
      </c>
      <c r="D29" s="1">
        <v>28.618500000000001</v>
      </c>
      <c r="E29" s="6">
        <v>15.83</v>
      </c>
      <c r="F29" s="1" t="s">
        <v>3</v>
      </c>
      <c r="G29" s="6">
        <v>1.42</v>
      </c>
      <c r="H29" s="8">
        <v>2.4</v>
      </c>
      <c r="I29" s="1" t="s">
        <v>3</v>
      </c>
      <c r="J29" s="6">
        <v>0.3</v>
      </c>
      <c r="K29" s="1">
        <f t="shared" si="0"/>
        <v>6240</v>
      </c>
      <c r="L29" s="1" t="s">
        <v>3</v>
      </c>
      <c r="M29" s="1">
        <v>780</v>
      </c>
    </row>
    <row r="30" spans="1:13">
      <c r="A30" s="1" t="s">
        <v>47</v>
      </c>
      <c r="B30" s="1" t="s">
        <v>59</v>
      </c>
      <c r="C30" s="1">
        <v>84.259100000000004</v>
      </c>
      <c r="D30" s="1">
        <v>28.558700000000002</v>
      </c>
      <c r="E30" s="6">
        <v>23.72</v>
      </c>
      <c r="F30" s="1" t="s">
        <v>3</v>
      </c>
      <c r="G30" s="6">
        <v>1.21</v>
      </c>
      <c r="H30" s="8">
        <v>1.6</v>
      </c>
      <c r="I30" s="1" t="s">
        <v>3</v>
      </c>
      <c r="J30" s="6">
        <v>0.2</v>
      </c>
      <c r="K30" s="1">
        <f t="shared" si="0"/>
        <v>4160</v>
      </c>
      <c r="L30" s="1" t="s">
        <v>3</v>
      </c>
      <c r="M30" s="1">
        <v>520</v>
      </c>
    </row>
    <row r="31" spans="1:13">
      <c r="A31" s="1" t="s">
        <v>48</v>
      </c>
      <c r="B31" s="1" t="s">
        <v>54</v>
      </c>
      <c r="C31" s="1">
        <v>84.539699999999996</v>
      </c>
      <c r="D31" s="1">
        <v>27.906600000000001</v>
      </c>
      <c r="E31" s="6">
        <v>9.1300000000000008</v>
      </c>
      <c r="F31" s="1" t="s">
        <v>3</v>
      </c>
      <c r="G31" s="6">
        <v>0.54</v>
      </c>
      <c r="H31" s="8">
        <v>1</v>
      </c>
      <c r="I31" s="1" t="s">
        <v>3</v>
      </c>
      <c r="J31" s="6">
        <v>0.1</v>
      </c>
      <c r="K31" s="1">
        <f t="shared" si="0"/>
        <v>2600</v>
      </c>
      <c r="L31" s="1" t="s">
        <v>3</v>
      </c>
      <c r="M31" s="1">
        <v>260</v>
      </c>
    </row>
    <row r="32" spans="1:13">
      <c r="A32" s="1" t="s">
        <v>49</v>
      </c>
      <c r="B32" s="1" t="s">
        <v>60</v>
      </c>
      <c r="C32" s="1">
        <v>84.418800000000005</v>
      </c>
      <c r="D32" s="1">
        <v>27.954599999999999</v>
      </c>
      <c r="E32" s="6">
        <v>60.09</v>
      </c>
      <c r="F32" s="1" t="s">
        <v>3</v>
      </c>
      <c r="G32" s="6">
        <v>2.69</v>
      </c>
      <c r="H32" s="8">
        <v>0.1</v>
      </c>
      <c r="I32" s="1" t="s">
        <v>3</v>
      </c>
      <c r="J32" s="6">
        <v>0</v>
      </c>
      <c r="K32" s="1">
        <f t="shared" si="0"/>
        <v>260</v>
      </c>
      <c r="L32" s="1" t="s">
        <v>3</v>
      </c>
      <c r="M32" s="1">
        <v>0</v>
      </c>
    </row>
    <row r="33" spans="1:13">
      <c r="A33" s="1" t="s">
        <v>50</v>
      </c>
      <c r="B33" s="1" t="s">
        <v>61</v>
      </c>
      <c r="C33" s="1">
        <v>84.484200000000001</v>
      </c>
      <c r="D33" s="1">
        <v>18.0595</v>
      </c>
      <c r="E33" s="6">
        <v>16.39</v>
      </c>
      <c r="F33" s="1" t="s">
        <v>3</v>
      </c>
      <c r="G33" s="6">
        <v>1.1599999999999999</v>
      </c>
      <c r="H33" s="8">
        <v>0.6</v>
      </c>
      <c r="I33" s="1" t="s">
        <v>3</v>
      </c>
      <c r="J33" s="6">
        <v>0.1</v>
      </c>
      <c r="K33" s="1">
        <f t="shared" si="0"/>
        <v>1560</v>
      </c>
      <c r="L33" s="1" t="s">
        <v>3</v>
      </c>
      <c r="M33" s="1">
        <v>260</v>
      </c>
    </row>
    <row r="34" spans="1:13">
      <c r="A34" s="1" t="s">
        <v>51</v>
      </c>
      <c r="B34" s="1" t="s">
        <v>62</v>
      </c>
      <c r="C34" s="1">
        <v>84.406800000000004</v>
      </c>
      <c r="D34" s="1">
        <v>28.3233</v>
      </c>
      <c r="E34" s="6">
        <v>7.39</v>
      </c>
      <c r="F34" s="1" t="s">
        <v>3</v>
      </c>
      <c r="G34" s="6">
        <v>0.49</v>
      </c>
      <c r="H34" s="8">
        <v>2.8</v>
      </c>
      <c r="I34" s="1" t="s">
        <v>3</v>
      </c>
      <c r="J34" s="6">
        <v>0.3</v>
      </c>
      <c r="K34" s="1">
        <f t="shared" si="0"/>
        <v>7279.9999999999991</v>
      </c>
      <c r="L34" s="1" t="s">
        <v>3</v>
      </c>
      <c r="M34" s="1">
        <v>780</v>
      </c>
    </row>
    <row r="35" spans="1:13">
      <c r="A35" s="1" t="s">
        <v>52</v>
      </c>
      <c r="B35" s="1" t="s">
        <v>63</v>
      </c>
      <c r="C35" s="1">
        <v>84.426199999999994</v>
      </c>
      <c r="D35" s="1">
        <v>28.113099999999999</v>
      </c>
      <c r="E35" s="6">
        <v>16.739999999999998</v>
      </c>
      <c r="F35" s="1" t="s">
        <v>3</v>
      </c>
      <c r="G35" s="6">
        <v>0.79</v>
      </c>
      <c r="H35" s="8">
        <v>0.3</v>
      </c>
      <c r="I35" s="1" t="s">
        <v>3</v>
      </c>
      <c r="J35" s="6">
        <v>0.1</v>
      </c>
      <c r="K35" s="1">
        <f t="shared" si="0"/>
        <v>780</v>
      </c>
      <c r="L35" s="1" t="s">
        <v>3</v>
      </c>
      <c r="M35" s="1">
        <v>260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I9" sqref="I9"/>
    </sheetView>
  </sheetViews>
  <sheetFormatPr baseColWidth="10" defaultRowHeight="15" x14ac:dyDescent="0"/>
  <cols>
    <col min="1" max="1" width="13.33203125" style="1" customWidth="1"/>
    <col min="2" max="5" width="10.83203125" style="1"/>
    <col min="6" max="6" width="16" style="1" customWidth="1"/>
    <col min="7" max="7" width="3" style="1" customWidth="1"/>
    <col min="8" max="8" width="5.33203125" style="1" customWidth="1"/>
    <col min="9" max="9" width="18.1640625" style="1" customWidth="1"/>
    <col min="10" max="10" width="2.83203125" style="1" customWidth="1"/>
    <col min="11" max="11" width="5.33203125" style="1" customWidth="1"/>
    <col min="12" max="12" width="24" style="1" customWidth="1"/>
    <col min="13" max="13" width="2.83203125" style="1" customWidth="1"/>
    <col min="14" max="14" width="5.33203125" style="1" customWidth="1"/>
    <col min="15" max="16384" width="10.83203125" style="1"/>
  </cols>
  <sheetData>
    <row r="1" spans="1:14">
      <c r="A1" s="2" t="s">
        <v>22</v>
      </c>
      <c r="B1" s="2"/>
      <c r="C1" s="2"/>
    </row>
    <row r="2" spans="1:14">
      <c r="A2" s="2" t="s">
        <v>81</v>
      </c>
    </row>
    <row r="4" spans="1:14">
      <c r="A4" s="3" t="s">
        <v>72</v>
      </c>
    </row>
    <row r="5" spans="1:14">
      <c r="A5" s="3" t="s">
        <v>94</v>
      </c>
    </row>
    <row r="6" spans="1:14">
      <c r="A6" s="3" t="s">
        <v>64</v>
      </c>
    </row>
    <row r="8" spans="1:14" s="4" customFormat="1">
      <c r="A8" s="4" t="s">
        <v>173</v>
      </c>
      <c r="B8" s="4" t="s">
        <v>174</v>
      </c>
      <c r="C8" s="4" t="s">
        <v>101</v>
      </c>
      <c r="D8" s="4" t="s">
        <v>102</v>
      </c>
      <c r="E8" s="4" t="s">
        <v>104</v>
      </c>
      <c r="F8" s="4" t="s">
        <v>24</v>
      </c>
      <c r="H8" s="4" t="s">
        <v>0</v>
      </c>
      <c r="I8" s="4" t="s">
        <v>65</v>
      </c>
      <c r="K8" s="5" t="s">
        <v>0</v>
      </c>
      <c r="L8" s="11" t="s">
        <v>1</v>
      </c>
      <c r="M8" s="11"/>
      <c r="N8" s="11" t="s">
        <v>0</v>
      </c>
    </row>
    <row r="9" spans="1:14">
      <c r="A9" s="1" t="s">
        <v>75</v>
      </c>
      <c r="B9" s="10">
        <v>1</v>
      </c>
      <c r="C9" s="1">
        <v>85.065899999999999</v>
      </c>
      <c r="D9" s="1">
        <v>27.7469</v>
      </c>
      <c r="E9" s="1">
        <v>110.8</v>
      </c>
      <c r="F9" s="6">
        <v>41.91</v>
      </c>
      <c r="G9" s="1" t="s">
        <v>3</v>
      </c>
      <c r="H9" s="6">
        <v>2.89</v>
      </c>
      <c r="I9" s="6">
        <v>0.19</v>
      </c>
      <c r="J9" s="1" t="s">
        <v>3</v>
      </c>
      <c r="K9" s="6">
        <v>0.02</v>
      </c>
      <c r="L9" s="1">
        <v>260</v>
      </c>
      <c r="M9" s="1" t="s">
        <v>3</v>
      </c>
      <c r="N9" s="1">
        <v>26</v>
      </c>
    </row>
    <row r="10" spans="1:14">
      <c r="A10" s="1" t="s">
        <v>75</v>
      </c>
      <c r="B10" s="10">
        <v>2</v>
      </c>
      <c r="C10" s="1">
        <v>84.967299999999994</v>
      </c>
      <c r="D10" s="1">
        <v>27.807400000000001</v>
      </c>
      <c r="E10" s="1">
        <v>11.9</v>
      </c>
      <c r="F10" s="6">
        <v>25.09</v>
      </c>
      <c r="G10" s="1" t="s">
        <v>3</v>
      </c>
      <c r="H10" s="6">
        <v>2.4700000000000002</v>
      </c>
      <c r="I10" s="6">
        <v>0.21</v>
      </c>
      <c r="J10" s="1" t="s">
        <v>3</v>
      </c>
      <c r="K10" s="6">
        <v>0.03</v>
      </c>
      <c r="L10" s="1">
        <v>260</v>
      </c>
      <c r="M10" s="1" t="s">
        <v>3</v>
      </c>
      <c r="N10" s="1">
        <v>26</v>
      </c>
    </row>
    <row r="11" spans="1:14">
      <c r="A11" s="1" t="s">
        <v>75</v>
      </c>
      <c r="B11" s="10">
        <v>3</v>
      </c>
      <c r="C11" s="1">
        <v>84.950599999999994</v>
      </c>
      <c r="D11" s="1">
        <v>27.811330000000002</v>
      </c>
      <c r="E11" s="1">
        <v>87.9</v>
      </c>
      <c r="F11" s="6">
        <v>35.01</v>
      </c>
      <c r="G11" s="1" t="s">
        <v>3</v>
      </c>
      <c r="H11" s="6">
        <v>2.4</v>
      </c>
      <c r="I11" s="6">
        <v>0.2</v>
      </c>
      <c r="J11" s="1" t="s">
        <v>3</v>
      </c>
      <c r="K11" s="6">
        <v>0.02</v>
      </c>
      <c r="L11" s="1">
        <v>312</v>
      </c>
      <c r="M11" s="1" t="s">
        <v>3</v>
      </c>
      <c r="N11" s="1">
        <v>26</v>
      </c>
    </row>
    <row r="12" spans="1:14">
      <c r="A12" s="1" t="s">
        <v>75</v>
      </c>
      <c r="B12" s="10">
        <v>4</v>
      </c>
      <c r="C12" s="1">
        <v>84.889300000000006</v>
      </c>
      <c r="D12" s="1">
        <v>27.805350000000001</v>
      </c>
      <c r="E12" s="1">
        <v>19.5</v>
      </c>
      <c r="F12" s="6">
        <v>27.1</v>
      </c>
      <c r="G12" s="1" t="s">
        <v>3</v>
      </c>
      <c r="H12" s="6">
        <v>2.39</v>
      </c>
      <c r="I12" s="6">
        <v>0.21</v>
      </c>
      <c r="J12" s="1" t="s">
        <v>3</v>
      </c>
      <c r="K12" s="6">
        <v>0.03</v>
      </c>
      <c r="L12" s="1">
        <v>312</v>
      </c>
      <c r="M12" s="1" t="s">
        <v>3</v>
      </c>
      <c r="N12" s="1">
        <v>26</v>
      </c>
    </row>
    <row r="13" spans="1:14">
      <c r="A13" s="1" t="s">
        <v>75</v>
      </c>
      <c r="B13" s="10">
        <v>5</v>
      </c>
      <c r="C13" s="1">
        <v>84.833600000000004</v>
      </c>
      <c r="D13" s="1">
        <v>27.803100000000001</v>
      </c>
      <c r="E13" s="1">
        <v>99.1</v>
      </c>
      <c r="F13" s="6">
        <v>17.14</v>
      </c>
      <c r="G13" s="1" t="s">
        <v>3</v>
      </c>
      <c r="H13" s="6">
        <v>2.36</v>
      </c>
      <c r="I13" s="6">
        <v>0.36</v>
      </c>
      <c r="J13" s="1" t="s">
        <v>3</v>
      </c>
      <c r="K13" s="6">
        <v>0.06</v>
      </c>
      <c r="L13" s="1">
        <v>338</v>
      </c>
      <c r="M13" s="1" t="s">
        <v>3</v>
      </c>
      <c r="N13" s="1">
        <v>26</v>
      </c>
    </row>
    <row r="14" spans="1:14">
      <c r="A14" s="1" t="s">
        <v>75</v>
      </c>
      <c r="B14" s="10">
        <v>6</v>
      </c>
      <c r="C14" s="1">
        <v>84.751400000000004</v>
      </c>
      <c r="D14" s="1">
        <v>27.801169999999999</v>
      </c>
      <c r="E14" s="1">
        <v>46.3</v>
      </c>
      <c r="F14" s="6">
        <v>10.63</v>
      </c>
      <c r="G14" s="1" t="s">
        <v>3</v>
      </c>
      <c r="H14" s="6">
        <v>1.49</v>
      </c>
      <c r="I14" s="6">
        <v>0.49</v>
      </c>
      <c r="J14" s="1" t="s">
        <v>3</v>
      </c>
      <c r="K14" s="6">
        <v>0.08</v>
      </c>
      <c r="L14" s="1">
        <v>364.00000000000006</v>
      </c>
      <c r="M14" s="1" t="s">
        <v>3</v>
      </c>
      <c r="N14" s="1">
        <v>52</v>
      </c>
    </row>
    <row r="15" spans="1:14">
      <c r="A15" s="1" t="s">
        <v>75</v>
      </c>
      <c r="B15" s="10">
        <v>7</v>
      </c>
      <c r="C15" s="1">
        <v>84.693799999999996</v>
      </c>
      <c r="D15" s="1">
        <v>27.804549999999999</v>
      </c>
      <c r="E15" s="1">
        <v>55.4</v>
      </c>
      <c r="F15" s="6">
        <v>24.96</v>
      </c>
      <c r="G15" s="1" t="s">
        <v>3</v>
      </c>
      <c r="H15" s="6">
        <v>3.28</v>
      </c>
      <c r="I15" s="6">
        <v>0.24</v>
      </c>
      <c r="J15" s="1" t="s">
        <v>3</v>
      </c>
      <c r="K15" s="6">
        <v>0.04</v>
      </c>
      <c r="L15" s="1">
        <v>494</v>
      </c>
      <c r="M15" s="1" t="s">
        <v>3</v>
      </c>
      <c r="N15" s="1">
        <v>52</v>
      </c>
    </row>
    <row r="16" spans="1:14">
      <c r="A16" s="1" t="s">
        <v>75</v>
      </c>
      <c r="B16" s="10">
        <v>8</v>
      </c>
      <c r="C16" s="1">
        <v>84.633799999999994</v>
      </c>
      <c r="D16" s="1">
        <v>27.871639999999999</v>
      </c>
      <c r="E16" s="1">
        <v>26.6</v>
      </c>
      <c r="F16" s="6">
        <v>11.1</v>
      </c>
      <c r="G16" s="1" t="s">
        <v>3</v>
      </c>
      <c r="H16" s="6">
        <v>1.17</v>
      </c>
      <c r="I16" s="6">
        <v>0.49</v>
      </c>
      <c r="J16" s="1" t="s">
        <v>3</v>
      </c>
      <c r="K16" s="6">
        <v>7.0000000000000007E-2</v>
      </c>
      <c r="L16" s="1">
        <v>520</v>
      </c>
      <c r="M16" s="1" t="s">
        <v>3</v>
      </c>
      <c r="N16" s="1">
        <v>52</v>
      </c>
    </row>
    <row r="17" spans="1:14">
      <c r="A17" s="1" t="s">
        <v>76</v>
      </c>
      <c r="B17" s="10">
        <v>9</v>
      </c>
      <c r="C17" s="1">
        <v>84.060400000000001</v>
      </c>
      <c r="D17" s="1">
        <v>28.06691</v>
      </c>
      <c r="E17" s="1">
        <v>93.2</v>
      </c>
      <c r="F17" s="6">
        <v>41.61</v>
      </c>
      <c r="G17" s="1" t="s">
        <v>3</v>
      </c>
      <c r="H17" s="6">
        <v>2.63</v>
      </c>
      <c r="I17" s="6">
        <v>0.13</v>
      </c>
      <c r="J17" s="1" t="s">
        <v>3</v>
      </c>
      <c r="K17" s="6">
        <v>0.01</v>
      </c>
      <c r="L17" s="1">
        <v>546</v>
      </c>
      <c r="M17" s="1" t="s">
        <v>3</v>
      </c>
      <c r="N17" s="1">
        <v>78</v>
      </c>
    </row>
    <row r="18" spans="1:14">
      <c r="A18" s="1" t="s">
        <v>76</v>
      </c>
      <c r="B18" s="10">
        <v>10</v>
      </c>
      <c r="C18" s="1">
        <v>84.078100000000006</v>
      </c>
      <c r="D18" s="1">
        <v>28.012930000000001</v>
      </c>
      <c r="E18" s="1">
        <v>97</v>
      </c>
      <c r="F18" s="6">
        <v>38.68</v>
      </c>
      <c r="G18" s="1" t="s">
        <v>3</v>
      </c>
      <c r="H18" s="6">
        <v>2.6</v>
      </c>
      <c r="I18" s="6">
        <v>0.14000000000000001</v>
      </c>
      <c r="J18" s="1" t="s">
        <v>3</v>
      </c>
      <c r="K18" s="6">
        <v>0.02</v>
      </c>
      <c r="L18" s="1">
        <v>546</v>
      </c>
      <c r="M18" s="1" t="s">
        <v>3</v>
      </c>
      <c r="N18" s="1">
        <v>78</v>
      </c>
    </row>
    <row r="19" spans="1:14">
      <c r="A19" s="1" t="s">
        <v>76</v>
      </c>
      <c r="B19" s="10">
        <v>11</v>
      </c>
      <c r="C19" s="1">
        <v>84.238900000000001</v>
      </c>
      <c r="D19" s="1">
        <v>27.988669999999999</v>
      </c>
      <c r="E19" s="1">
        <v>65.900000000000006</v>
      </c>
      <c r="F19" s="6">
        <v>44.02</v>
      </c>
      <c r="G19" s="1" t="s">
        <v>3</v>
      </c>
      <c r="H19" s="6">
        <v>2.31</v>
      </c>
      <c r="I19" s="6">
        <v>0.1</v>
      </c>
      <c r="J19" s="1" t="s">
        <v>3</v>
      </c>
      <c r="K19" s="6">
        <v>0.01</v>
      </c>
      <c r="L19" s="1">
        <v>572</v>
      </c>
      <c r="M19" s="1" t="s">
        <v>3</v>
      </c>
      <c r="N19" s="1">
        <v>78</v>
      </c>
    </row>
    <row r="20" spans="1:14">
      <c r="A20" s="1" t="s">
        <v>76</v>
      </c>
      <c r="B20" s="10">
        <v>12</v>
      </c>
      <c r="C20" s="1">
        <v>84.2637</v>
      </c>
      <c r="D20" s="1">
        <v>28.0291</v>
      </c>
      <c r="E20" s="1">
        <v>42.5</v>
      </c>
      <c r="F20" s="6">
        <v>47.81</v>
      </c>
      <c r="G20" s="1" t="s">
        <v>3</v>
      </c>
      <c r="H20" s="6">
        <v>3.41</v>
      </c>
      <c r="I20" s="6">
        <v>0.1</v>
      </c>
      <c r="J20" s="1" t="s">
        <v>3</v>
      </c>
      <c r="K20" s="6">
        <v>0.01</v>
      </c>
      <c r="L20" s="1">
        <v>624</v>
      </c>
      <c r="M20" s="1" t="s">
        <v>3</v>
      </c>
      <c r="N20" s="1">
        <v>104</v>
      </c>
    </row>
    <row r="21" spans="1:14">
      <c r="A21" s="1" t="s">
        <v>77</v>
      </c>
      <c r="B21" s="10" t="s">
        <v>84</v>
      </c>
      <c r="C21" s="1">
        <v>83.772499999999994</v>
      </c>
      <c r="D21" s="1">
        <v>28.310980000000001</v>
      </c>
      <c r="E21" s="1">
        <v>42.5</v>
      </c>
      <c r="F21" s="6">
        <v>22.4</v>
      </c>
      <c r="G21" s="1" t="s">
        <v>3</v>
      </c>
      <c r="H21" s="6">
        <v>2.23</v>
      </c>
      <c r="I21" s="6">
        <v>0.63</v>
      </c>
      <c r="J21" s="1" t="s">
        <v>3</v>
      </c>
      <c r="K21" s="6">
        <v>0.09</v>
      </c>
      <c r="L21" s="1">
        <v>676</v>
      </c>
      <c r="M21" s="1" t="s">
        <v>3</v>
      </c>
      <c r="N21" s="1">
        <v>104</v>
      </c>
    </row>
    <row r="22" spans="1:14">
      <c r="A22" s="1" t="s">
        <v>78</v>
      </c>
      <c r="B22" s="10" t="s">
        <v>85</v>
      </c>
      <c r="C22" s="1">
        <v>83.735500000000002</v>
      </c>
      <c r="D22" s="1">
        <v>28.275459999999999</v>
      </c>
      <c r="E22" s="1">
        <v>41.5</v>
      </c>
      <c r="F22" s="6">
        <v>11.78</v>
      </c>
      <c r="G22" s="1" t="s">
        <v>3</v>
      </c>
      <c r="H22" s="6">
        <v>1.61</v>
      </c>
      <c r="I22" s="6">
        <v>0.88</v>
      </c>
      <c r="J22" s="1" t="s">
        <v>3</v>
      </c>
      <c r="K22" s="6">
        <v>0.15</v>
      </c>
      <c r="L22" s="1">
        <v>936</v>
      </c>
      <c r="M22" s="1" t="s">
        <v>3</v>
      </c>
      <c r="N22" s="1">
        <v>156</v>
      </c>
    </row>
    <row r="23" spans="1:14">
      <c r="A23" s="1" t="s">
        <v>78</v>
      </c>
      <c r="B23" s="10" t="s">
        <v>86</v>
      </c>
      <c r="C23" s="1">
        <v>83.7149</v>
      </c>
      <c r="D23" s="1">
        <v>28.231829999999999</v>
      </c>
      <c r="E23" s="1">
        <v>30.1</v>
      </c>
      <c r="F23" s="6">
        <v>10.48</v>
      </c>
      <c r="G23" s="1" t="s">
        <v>3</v>
      </c>
      <c r="H23" s="6">
        <v>1.67</v>
      </c>
      <c r="I23" s="6">
        <v>0.78</v>
      </c>
      <c r="J23" s="1" t="s">
        <v>3</v>
      </c>
      <c r="K23" s="6">
        <v>0.15</v>
      </c>
      <c r="L23" s="1">
        <v>1274</v>
      </c>
      <c r="M23" s="1" t="s">
        <v>3</v>
      </c>
      <c r="N23" s="1">
        <v>208</v>
      </c>
    </row>
    <row r="24" spans="1:14">
      <c r="A24" s="1" t="s">
        <v>78</v>
      </c>
      <c r="B24" s="10">
        <v>5</v>
      </c>
      <c r="C24" s="1">
        <v>83.613200000000006</v>
      </c>
      <c r="D24" s="1">
        <v>28.253530000000001</v>
      </c>
      <c r="E24" s="1">
        <v>90.7</v>
      </c>
      <c r="F24" s="6">
        <v>34.549999999999997</v>
      </c>
      <c r="G24" s="1" t="s">
        <v>3</v>
      </c>
      <c r="H24" s="6">
        <v>3.97</v>
      </c>
      <c r="I24" s="6">
        <v>0.26</v>
      </c>
      <c r="J24" s="1" t="s">
        <v>3</v>
      </c>
      <c r="K24" s="6">
        <v>0.04</v>
      </c>
      <c r="L24" s="1">
        <v>1274</v>
      </c>
      <c r="M24" s="1" t="s">
        <v>3</v>
      </c>
      <c r="N24" s="1">
        <v>182.00000000000003</v>
      </c>
    </row>
    <row r="25" spans="1:14">
      <c r="A25" s="1" t="s">
        <v>79</v>
      </c>
      <c r="B25" s="10" t="s">
        <v>84</v>
      </c>
      <c r="C25" s="1">
        <v>85.135800000000003</v>
      </c>
      <c r="D25" s="1">
        <v>27.921430000000001</v>
      </c>
      <c r="E25" s="1">
        <v>67.400000000000006</v>
      </c>
      <c r="F25" s="6">
        <v>12.91</v>
      </c>
      <c r="G25" s="1" t="s">
        <v>3</v>
      </c>
      <c r="H25" s="6">
        <v>2.2000000000000002</v>
      </c>
      <c r="I25" s="6">
        <v>0.52</v>
      </c>
      <c r="J25" s="1" t="s">
        <v>3</v>
      </c>
      <c r="K25" s="6">
        <v>0.1</v>
      </c>
      <c r="L25" s="1">
        <v>1352</v>
      </c>
      <c r="M25" s="1" t="s">
        <v>3</v>
      </c>
      <c r="N25" s="1">
        <v>260</v>
      </c>
    </row>
    <row r="26" spans="1:14">
      <c r="A26" s="1" t="s">
        <v>79</v>
      </c>
      <c r="B26" s="10" t="s">
        <v>85</v>
      </c>
      <c r="C26" s="1">
        <v>85.190700000000007</v>
      </c>
      <c r="D26" s="1">
        <v>27.975809999999999</v>
      </c>
      <c r="E26" s="1">
        <v>54.1</v>
      </c>
      <c r="F26" s="6">
        <v>15.07</v>
      </c>
      <c r="G26" s="1" t="s">
        <v>3</v>
      </c>
      <c r="H26" s="6">
        <v>2.35</v>
      </c>
      <c r="I26" s="6">
        <v>0.85</v>
      </c>
      <c r="J26" s="1" t="s">
        <v>3</v>
      </c>
      <c r="K26" s="6">
        <v>0.16</v>
      </c>
      <c r="L26" s="1">
        <v>1638</v>
      </c>
      <c r="M26" s="1" t="s">
        <v>3</v>
      </c>
      <c r="N26" s="1">
        <v>234</v>
      </c>
    </row>
    <row r="27" spans="1:14">
      <c r="A27" s="1" t="s">
        <v>79</v>
      </c>
      <c r="B27" s="10" t="s">
        <v>86</v>
      </c>
      <c r="C27" s="1">
        <v>85.175600000000003</v>
      </c>
      <c r="D27" s="1">
        <v>27.982759999999999</v>
      </c>
      <c r="E27" s="1">
        <v>146.80000000000001</v>
      </c>
      <c r="F27" s="6">
        <v>8.15</v>
      </c>
      <c r="G27" s="1" t="s">
        <v>3</v>
      </c>
      <c r="H27" s="6">
        <v>1.1100000000000001</v>
      </c>
      <c r="I27" s="6">
        <v>1.33</v>
      </c>
      <c r="J27" s="1" t="s">
        <v>3</v>
      </c>
      <c r="K27" s="6">
        <v>0.22</v>
      </c>
      <c r="L27" s="1">
        <v>1846</v>
      </c>
      <c r="M27" s="1" t="s">
        <v>3</v>
      </c>
      <c r="N27" s="1">
        <v>312</v>
      </c>
    </row>
    <row r="28" spans="1:14">
      <c r="A28" s="1" t="s">
        <v>79</v>
      </c>
      <c r="B28" s="10">
        <v>4</v>
      </c>
      <c r="C28" s="1">
        <v>85.1541</v>
      </c>
      <c r="D28" s="1">
        <v>27.86571</v>
      </c>
      <c r="E28" s="1">
        <v>86.2</v>
      </c>
      <c r="F28" s="6">
        <v>29.14</v>
      </c>
      <c r="G28" s="1" t="s">
        <v>3</v>
      </c>
      <c r="H28" s="6">
        <v>2.68</v>
      </c>
      <c r="I28" s="6">
        <v>0.22</v>
      </c>
      <c r="J28" s="1" t="s">
        <v>3</v>
      </c>
      <c r="K28" s="6">
        <v>0.03</v>
      </c>
      <c r="L28" s="1">
        <v>2028</v>
      </c>
      <c r="M28" s="1" t="s">
        <v>3</v>
      </c>
      <c r="N28" s="1">
        <v>390</v>
      </c>
    </row>
    <row r="29" spans="1:14">
      <c r="A29" s="1" t="s">
        <v>80</v>
      </c>
      <c r="B29" s="10">
        <v>1</v>
      </c>
      <c r="C29" s="1">
        <v>85.6173</v>
      </c>
      <c r="D29" s="1">
        <v>27.644130000000001</v>
      </c>
      <c r="E29" s="1">
        <v>29.8</v>
      </c>
      <c r="F29" s="6">
        <v>58.58</v>
      </c>
      <c r="G29" s="1" t="s">
        <v>3</v>
      </c>
      <c r="H29" s="6">
        <v>3</v>
      </c>
      <c r="I29" s="6">
        <v>0.12</v>
      </c>
      <c r="J29" s="1" t="s">
        <v>3</v>
      </c>
      <c r="K29" s="6">
        <v>0.01</v>
      </c>
      <c r="L29" s="1">
        <v>2210</v>
      </c>
      <c r="M29" s="1" t="s">
        <v>3</v>
      </c>
      <c r="N29" s="1">
        <v>416</v>
      </c>
    </row>
    <row r="30" spans="1:14">
      <c r="A30" s="1" t="s">
        <v>80</v>
      </c>
      <c r="B30" s="10">
        <v>2</v>
      </c>
      <c r="C30" s="1">
        <v>85.734700000000004</v>
      </c>
      <c r="D30" s="1">
        <v>27.677309999999999</v>
      </c>
      <c r="E30" s="1">
        <v>87.1</v>
      </c>
      <c r="F30" s="6">
        <v>64.59</v>
      </c>
      <c r="G30" s="1" t="s">
        <v>3</v>
      </c>
      <c r="H30" s="6">
        <v>2.89</v>
      </c>
      <c r="I30" s="6">
        <v>0.12</v>
      </c>
      <c r="J30" s="1" t="s">
        <v>3</v>
      </c>
      <c r="K30" s="6">
        <v>0.01</v>
      </c>
      <c r="L30" s="1">
        <v>2288</v>
      </c>
      <c r="M30" s="1" t="s">
        <v>3</v>
      </c>
      <c r="N30" s="1">
        <v>390</v>
      </c>
    </row>
    <row r="31" spans="1:14">
      <c r="A31" s="1" t="s">
        <v>80</v>
      </c>
      <c r="B31" s="10" t="s">
        <v>86</v>
      </c>
      <c r="C31" s="1">
        <v>85.859700000000004</v>
      </c>
      <c r="D31" s="1">
        <v>27.7532</v>
      </c>
      <c r="E31" s="1">
        <v>40.799999999999997</v>
      </c>
      <c r="F31" s="6">
        <v>12.84</v>
      </c>
      <c r="G31" s="1" t="s">
        <v>3</v>
      </c>
      <c r="H31" s="6">
        <v>1.8</v>
      </c>
      <c r="I31" s="6">
        <v>0.71</v>
      </c>
      <c r="J31" s="1" t="s">
        <v>3</v>
      </c>
      <c r="K31" s="6">
        <v>0.12</v>
      </c>
      <c r="L31" s="1">
        <v>2730</v>
      </c>
      <c r="M31" s="1" t="s">
        <v>3</v>
      </c>
      <c r="N31" s="1">
        <v>702</v>
      </c>
    </row>
    <row r="32" spans="1:14">
      <c r="A32" s="1" t="s">
        <v>80</v>
      </c>
      <c r="B32" s="10" t="s">
        <v>87</v>
      </c>
      <c r="C32" s="1">
        <v>85.896100000000004</v>
      </c>
      <c r="D32" s="1">
        <v>27.778289999999998</v>
      </c>
      <c r="E32" s="1">
        <v>40.799999999999997</v>
      </c>
      <c r="F32" s="6">
        <v>11.92</v>
      </c>
      <c r="G32" s="1" t="s">
        <v>3</v>
      </c>
      <c r="H32" s="6">
        <v>2.87</v>
      </c>
      <c r="I32" s="6">
        <v>1.05</v>
      </c>
      <c r="J32" s="1" t="s">
        <v>3</v>
      </c>
      <c r="K32" s="6">
        <v>0.27</v>
      </c>
      <c r="L32" s="1">
        <v>3458</v>
      </c>
      <c r="M32" s="1" t="s">
        <v>3</v>
      </c>
      <c r="N32" s="1">
        <v>572</v>
      </c>
    </row>
    <row r="33" spans="1:14">
      <c r="A33" s="1" t="s">
        <v>80</v>
      </c>
      <c r="B33" s="10" t="s">
        <v>88</v>
      </c>
      <c r="C33" s="1">
        <v>85.915199999999999</v>
      </c>
      <c r="D33" s="1">
        <v>27.881930000000001</v>
      </c>
      <c r="E33" s="1">
        <v>116.5</v>
      </c>
      <c r="F33" s="6">
        <v>10.119999999999999</v>
      </c>
      <c r="G33" s="1" t="s">
        <v>3</v>
      </c>
      <c r="H33" s="6">
        <v>2.54</v>
      </c>
      <c r="I33" s="6">
        <v>1.81</v>
      </c>
      <c r="J33" s="1" t="s">
        <v>3</v>
      </c>
      <c r="K33" s="6">
        <v>0.49</v>
      </c>
      <c r="L33" s="1">
        <v>4706</v>
      </c>
      <c r="M33" s="1" t="s">
        <v>3</v>
      </c>
      <c r="N33" s="1">
        <v>1274</v>
      </c>
    </row>
    <row r="35" spans="1:14">
      <c r="A35" s="1" t="s">
        <v>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C16" sqref="C16"/>
    </sheetView>
  </sheetViews>
  <sheetFormatPr baseColWidth="10" defaultRowHeight="15" x14ac:dyDescent="0"/>
  <cols>
    <col min="1" max="1" width="10.83203125" style="1"/>
    <col min="2" max="2" width="14.6640625" style="1" customWidth="1"/>
    <col min="3" max="6" width="10.83203125" style="1"/>
    <col min="7" max="7" width="21.83203125" style="1" customWidth="1"/>
    <col min="8" max="11" width="10.83203125" style="1"/>
    <col min="12" max="12" width="16.83203125" style="1" customWidth="1"/>
    <col min="13" max="13" width="17.83203125" style="1" customWidth="1"/>
    <col min="14" max="16384" width="10.83203125" style="1"/>
  </cols>
  <sheetData>
    <row r="1" spans="1:13">
      <c r="A1" s="2" t="s">
        <v>136</v>
      </c>
    </row>
    <row r="2" spans="1:13">
      <c r="A2" s="2" t="s">
        <v>178</v>
      </c>
    </row>
    <row r="3" spans="1:13">
      <c r="A3" s="2" t="s">
        <v>180</v>
      </c>
    </row>
    <row r="4" spans="1:13">
      <c r="A4" s="17" t="s">
        <v>95</v>
      </c>
    </row>
    <row r="5" spans="1:13">
      <c r="A5" s="3" t="s">
        <v>177</v>
      </c>
    </row>
    <row r="6" spans="1:13">
      <c r="A6" s="3" t="s">
        <v>179</v>
      </c>
    </row>
    <row r="8" spans="1:13">
      <c r="A8" s="2" t="s">
        <v>96</v>
      </c>
      <c r="I8" s="2" t="s">
        <v>97</v>
      </c>
    </row>
    <row r="9" spans="1:13" s="4" customFormat="1">
      <c r="A9" s="4" t="s">
        <v>176</v>
      </c>
      <c r="B9" s="4" t="s">
        <v>172</v>
      </c>
      <c r="C9" s="4" t="s">
        <v>175</v>
      </c>
      <c r="D9" s="4" t="s">
        <v>99</v>
      </c>
      <c r="E9" s="4" t="s">
        <v>100</v>
      </c>
      <c r="F9" s="4" t="s">
        <v>104</v>
      </c>
      <c r="G9" s="4" t="s">
        <v>98</v>
      </c>
      <c r="I9" s="4" t="s">
        <v>101</v>
      </c>
      <c r="J9" s="4" t="s">
        <v>102</v>
      </c>
      <c r="K9" s="4" t="s">
        <v>104</v>
      </c>
      <c r="L9" s="4" t="s">
        <v>103</v>
      </c>
      <c r="M9" s="4" t="s">
        <v>105</v>
      </c>
    </row>
    <row r="10" spans="1:13">
      <c r="A10" s="1">
        <v>0</v>
      </c>
      <c r="B10" s="1" t="s">
        <v>107</v>
      </c>
      <c r="I10" s="1">
        <v>85.26</v>
      </c>
      <c r="J10" s="1">
        <v>27.75</v>
      </c>
      <c r="K10" s="1">
        <v>2308</v>
      </c>
      <c r="L10" s="1">
        <v>0.3</v>
      </c>
      <c r="M10" s="9">
        <f>L10/K10*10^6</f>
        <v>129.98266897746967</v>
      </c>
    </row>
    <row r="11" spans="1:13">
      <c r="A11" s="13">
        <v>170</v>
      </c>
      <c r="B11" s="13" t="s">
        <v>108</v>
      </c>
      <c r="C11" s="13" t="s">
        <v>109</v>
      </c>
      <c r="D11" s="14">
        <v>80.417068999999998</v>
      </c>
      <c r="E11" s="14">
        <v>29.375133999999999</v>
      </c>
      <c r="F11" s="13">
        <v>188</v>
      </c>
      <c r="G11" s="13">
        <v>1200</v>
      </c>
    </row>
    <row r="12" spans="1:13">
      <c r="A12" s="1">
        <v>240</v>
      </c>
      <c r="B12" s="1" t="s">
        <v>14</v>
      </c>
      <c r="C12" s="1" t="s">
        <v>110</v>
      </c>
      <c r="D12" s="6">
        <v>81.418150999999995</v>
      </c>
      <c r="E12" s="6">
        <v>29.005704000000001</v>
      </c>
      <c r="F12" s="1">
        <v>19260</v>
      </c>
      <c r="G12" s="1">
        <v>862.1</v>
      </c>
      <c r="I12" s="1">
        <v>81.44</v>
      </c>
      <c r="J12" s="1">
        <v>28.95</v>
      </c>
      <c r="K12" s="1">
        <v>21121</v>
      </c>
      <c r="L12" s="1">
        <v>10.4</v>
      </c>
      <c r="M12" s="9">
        <f>L12/K12*10^6</f>
        <v>492.40092798636431</v>
      </c>
    </row>
    <row r="13" spans="1:13">
      <c r="A13" s="1">
        <v>260</v>
      </c>
      <c r="B13" s="1" t="s">
        <v>111</v>
      </c>
      <c r="C13" s="1" t="s">
        <v>112</v>
      </c>
      <c r="D13" s="6">
        <v>81.142545999999996</v>
      </c>
      <c r="E13" s="6">
        <v>28.990715000000002</v>
      </c>
      <c r="F13" s="1">
        <v>7460</v>
      </c>
      <c r="G13" s="1">
        <v>2801.8</v>
      </c>
    </row>
    <row r="14" spans="1:13">
      <c r="A14" s="1">
        <v>280</v>
      </c>
      <c r="B14" s="1" t="s">
        <v>14</v>
      </c>
      <c r="C14" s="1" t="s">
        <v>16</v>
      </c>
      <c r="D14" s="6">
        <v>81.269597000000005</v>
      </c>
      <c r="E14" s="6">
        <v>28.743545000000001</v>
      </c>
      <c r="F14" s="1">
        <v>42890</v>
      </c>
      <c r="G14" s="1">
        <v>2010.5</v>
      </c>
      <c r="I14" s="1">
        <v>81.290000000000006</v>
      </c>
      <c r="J14" s="1">
        <v>28.64</v>
      </c>
      <c r="K14" s="1">
        <v>45967</v>
      </c>
      <c r="L14" s="1">
        <v>75.900000000000006</v>
      </c>
      <c r="M14" s="9">
        <f>L14/K14*10^6</f>
        <v>1651.1845454347686</v>
      </c>
    </row>
    <row r="15" spans="1:13">
      <c r="A15" s="13">
        <v>286</v>
      </c>
      <c r="B15" s="13" t="s">
        <v>113</v>
      </c>
      <c r="C15" s="13" t="s">
        <v>113</v>
      </c>
      <c r="D15" s="14">
        <v>82.192877999999993</v>
      </c>
      <c r="E15" s="14">
        <v>28.29044</v>
      </c>
      <c r="F15" s="13">
        <v>816</v>
      </c>
      <c r="G15" s="13">
        <v>507</v>
      </c>
      <c r="I15" s="1">
        <v>82.02</v>
      </c>
      <c r="J15" s="1">
        <v>27.64</v>
      </c>
      <c r="K15" s="1">
        <v>808</v>
      </c>
      <c r="L15" s="1">
        <v>0.3</v>
      </c>
      <c r="M15" s="9">
        <f>L15/K15*10^6</f>
        <v>371.28712871287127</v>
      </c>
    </row>
    <row r="16" spans="1:13">
      <c r="A16" s="13">
        <v>290</v>
      </c>
      <c r="B16" s="13" t="s">
        <v>114</v>
      </c>
      <c r="C16" s="13" t="s">
        <v>115</v>
      </c>
      <c r="D16" s="14">
        <v>81.424132</v>
      </c>
      <c r="E16" s="14">
        <v>28.452693</v>
      </c>
      <c r="F16" s="13">
        <v>3000</v>
      </c>
      <c r="G16" s="13">
        <v>3700</v>
      </c>
    </row>
    <row r="17" spans="1:13">
      <c r="A17" s="1">
        <v>350</v>
      </c>
      <c r="B17" s="1" t="s">
        <v>116</v>
      </c>
      <c r="C17" s="1" t="s">
        <v>117</v>
      </c>
      <c r="D17" s="6">
        <v>82.786265999999998</v>
      </c>
      <c r="E17" s="6">
        <v>28.051441000000001</v>
      </c>
      <c r="F17" s="1">
        <v>3512</v>
      </c>
      <c r="G17" s="1">
        <v>4730.6000000000004</v>
      </c>
      <c r="I17" s="1">
        <v>82.85</v>
      </c>
      <c r="J17" s="1">
        <v>27.9</v>
      </c>
      <c r="K17" s="1">
        <v>3648</v>
      </c>
      <c r="L17" s="1">
        <v>18.3</v>
      </c>
      <c r="M17" s="9">
        <f>L17/K17*10^6</f>
        <v>5016.4473684210525</v>
      </c>
    </row>
    <row r="18" spans="1:13">
      <c r="A18" s="1">
        <v>360</v>
      </c>
      <c r="B18" s="1" t="s">
        <v>116</v>
      </c>
      <c r="C18" s="1" t="s">
        <v>118</v>
      </c>
      <c r="D18" s="6">
        <v>82.228358999999998</v>
      </c>
      <c r="E18" s="6">
        <v>27.946411000000001</v>
      </c>
      <c r="F18" s="1">
        <v>5150</v>
      </c>
      <c r="G18" s="1">
        <v>2795.6</v>
      </c>
      <c r="I18" s="1">
        <v>82.23</v>
      </c>
      <c r="J18" s="1">
        <v>27.95</v>
      </c>
      <c r="K18" s="1">
        <v>5197</v>
      </c>
      <c r="L18" s="1">
        <v>13.2</v>
      </c>
      <c r="M18" s="9">
        <f>L18/K18*10^6</f>
        <v>2539.9268808928227</v>
      </c>
    </row>
    <row r="19" spans="1:13">
      <c r="A19" s="1">
        <v>410</v>
      </c>
      <c r="B19" s="1" t="s">
        <v>119</v>
      </c>
      <c r="C19" s="1" t="s">
        <v>120</v>
      </c>
      <c r="D19" s="6">
        <v>83.561408</v>
      </c>
      <c r="E19" s="6">
        <v>28.04214</v>
      </c>
      <c r="F19" s="1">
        <v>7130</v>
      </c>
      <c r="G19" s="1">
        <v>4172.8</v>
      </c>
      <c r="I19" s="1">
        <v>83.6</v>
      </c>
      <c r="J19" s="1">
        <v>28.01</v>
      </c>
      <c r="K19" s="1">
        <v>7170</v>
      </c>
      <c r="L19" s="1">
        <v>31.9</v>
      </c>
      <c r="M19" s="9">
        <f>L19/K19*10^6</f>
        <v>4449.0934449093438</v>
      </c>
    </row>
    <row r="20" spans="1:13">
      <c r="A20" s="1">
        <v>430</v>
      </c>
      <c r="B20" s="1" t="s">
        <v>111</v>
      </c>
      <c r="C20" s="1" t="s">
        <v>121</v>
      </c>
      <c r="D20" s="6">
        <v>84.059139000000002</v>
      </c>
      <c r="E20" s="6">
        <v>28.144162000000001</v>
      </c>
      <c r="F20" s="1">
        <v>582</v>
      </c>
      <c r="G20" s="1">
        <v>5285.9</v>
      </c>
    </row>
    <row r="21" spans="1:13">
      <c r="A21" s="1">
        <v>447</v>
      </c>
      <c r="B21" s="1" t="s">
        <v>122</v>
      </c>
      <c r="C21" s="1" t="s">
        <v>123</v>
      </c>
      <c r="D21" s="6">
        <v>85.154646</v>
      </c>
      <c r="E21" s="6">
        <v>27.933731000000002</v>
      </c>
      <c r="F21" s="1">
        <v>4640</v>
      </c>
      <c r="G21" s="1">
        <v>970.1</v>
      </c>
      <c r="I21" s="1">
        <v>85.18</v>
      </c>
      <c r="J21" s="1">
        <v>27.97</v>
      </c>
      <c r="K21" s="1">
        <v>4428</v>
      </c>
      <c r="L21" s="1">
        <v>2.4</v>
      </c>
      <c r="M21" s="9">
        <f>L21/K21*10^6</f>
        <v>542.0054200542005</v>
      </c>
    </row>
    <row r="22" spans="1:13">
      <c r="A22" s="1">
        <v>450</v>
      </c>
      <c r="B22" s="1" t="s">
        <v>18</v>
      </c>
      <c r="C22" s="1" t="s">
        <v>19</v>
      </c>
      <c r="D22" s="6">
        <v>84.427165000000002</v>
      </c>
      <c r="E22" s="6">
        <v>27.703876999999999</v>
      </c>
      <c r="F22" s="1">
        <v>31100</v>
      </c>
      <c r="G22" s="1">
        <v>5683.8</v>
      </c>
      <c r="I22" s="1">
        <v>84.43</v>
      </c>
      <c r="J22" s="1">
        <v>27.71</v>
      </c>
      <c r="K22" s="1">
        <v>32002</v>
      </c>
      <c r="L22" s="1">
        <v>97.2</v>
      </c>
      <c r="M22" s="9">
        <f>L22/K22*10^6</f>
        <v>3037.3101681144931</v>
      </c>
    </row>
    <row r="23" spans="1:13">
      <c r="A23" s="15">
        <v>470</v>
      </c>
      <c r="B23" s="15" t="s">
        <v>124</v>
      </c>
      <c r="C23" s="15" t="s">
        <v>124</v>
      </c>
      <c r="D23" s="16">
        <v>84.793836999999996</v>
      </c>
      <c r="E23" s="16">
        <v>27.522113999999998</v>
      </c>
      <c r="F23" s="15">
        <v>169</v>
      </c>
      <c r="G23" s="15">
        <v>3637</v>
      </c>
    </row>
    <row r="24" spans="1:13">
      <c r="A24" s="13">
        <v>550</v>
      </c>
      <c r="B24" s="13" t="s">
        <v>125</v>
      </c>
      <c r="C24" s="13" t="s">
        <v>126</v>
      </c>
      <c r="D24" s="14">
        <v>85.285274999999999</v>
      </c>
      <c r="E24" s="14">
        <v>27.595956999999999</v>
      </c>
      <c r="F24" s="13">
        <v>585</v>
      </c>
      <c r="G24" s="13">
        <v>1476.8</v>
      </c>
    </row>
    <row r="25" spans="1:13">
      <c r="A25" s="13">
        <v>570</v>
      </c>
      <c r="B25" s="13" t="s">
        <v>127</v>
      </c>
      <c r="C25" s="13" t="s">
        <v>127</v>
      </c>
      <c r="D25" s="14">
        <v>85.230821000000006</v>
      </c>
      <c r="E25" s="14">
        <v>27.545511999999999</v>
      </c>
      <c r="F25" s="13">
        <v>126</v>
      </c>
      <c r="G25" s="13">
        <v>173.5</v>
      </c>
    </row>
    <row r="26" spans="1:13">
      <c r="A26" s="1">
        <v>589</v>
      </c>
      <c r="B26" s="1" t="s">
        <v>125</v>
      </c>
      <c r="D26" s="6"/>
      <c r="E26" s="6"/>
      <c r="I26" s="1">
        <v>85.48</v>
      </c>
      <c r="J26" s="1">
        <v>27.11</v>
      </c>
      <c r="K26" s="1">
        <v>2849</v>
      </c>
      <c r="L26" s="1">
        <v>4.2</v>
      </c>
      <c r="M26" s="9">
        <f>L26/K26*10^6</f>
        <v>1474.2014742014742</v>
      </c>
    </row>
    <row r="27" spans="1:13">
      <c r="A27" s="1">
        <v>590</v>
      </c>
      <c r="B27" s="1" t="s">
        <v>125</v>
      </c>
      <c r="C27" s="1" t="s">
        <v>128</v>
      </c>
      <c r="D27" s="6">
        <v>85.497701000000006</v>
      </c>
      <c r="E27" s="6">
        <v>27.163273</v>
      </c>
      <c r="F27" s="1">
        <v>2720</v>
      </c>
      <c r="G27" s="1">
        <v>1476.8</v>
      </c>
    </row>
    <row r="28" spans="1:13">
      <c r="A28" s="1">
        <v>598</v>
      </c>
      <c r="B28" s="1" t="s">
        <v>129</v>
      </c>
      <c r="C28" s="1" t="s">
        <v>129</v>
      </c>
      <c r="D28" s="6">
        <v>86.281974000000005</v>
      </c>
      <c r="E28" s="6">
        <v>26.953158999999999</v>
      </c>
      <c r="F28" s="1">
        <v>1550</v>
      </c>
      <c r="G28" s="1">
        <v>323</v>
      </c>
    </row>
    <row r="29" spans="1:13">
      <c r="A29" s="1">
        <v>690</v>
      </c>
      <c r="B29" s="1" t="s">
        <v>130</v>
      </c>
      <c r="C29" s="1" t="s">
        <v>131</v>
      </c>
      <c r="D29" s="6">
        <v>87.269847999999996</v>
      </c>
      <c r="E29" s="6">
        <v>26.922077000000002</v>
      </c>
      <c r="F29" s="1">
        <v>5640</v>
      </c>
      <c r="G29" s="1">
        <v>10205.200000000001</v>
      </c>
    </row>
    <row r="30" spans="1:13">
      <c r="A30" s="1">
        <v>695</v>
      </c>
      <c r="B30" s="1" t="s">
        <v>132</v>
      </c>
      <c r="C30" s="1" t="s">
        <v>133</v>
      </c>
      <c r="D30" s="6">
        <v>87.167880999999994</v>
      </c>
      <c r="E30" s="6">
        <v>26.889961</v>
      </c>
      <c r="F30" s="1">
        <v>59400</v>
      </c>
      <c r="G30" s="1">
        <v>2440</v>
      </c>
      <c r="I30" s="1">
        <v>87.16</v>
      </c>
      <c r="J30" s="1">
        <v>26.87</v>
      </c>
      <c r="K30" s="1">
        <v>54024</v>
      </c>
      <c r="L30" s="1">
        <v>62.7</v>
      </c>
      <c r="M30" s="9">
        <f>L30/K30*10^6</f>
        <v>1160.5952909817859</v>
      </c>
    </row>
    <row r="31" spans="1:13">
      <c r="A31" s="1">
        <v>795</v>
      </c>
      <c r="B31" s="1" t="s">
        <v>134</v>
      </c>
      <c r="C31" s="1" t="s">
        <v>135</v>
      </c>
      <c r="D31" s="6">
        <v>87.878265999999996</v>
      </c>
      <c r="E31" s="6">
        <v>26.685179000000002</v>
      </c>
      <c r="F31" s="1">
        <v>1148</v>
      </c>
      <c r="G31" s="1">
        <v>4835.5</v>
      </c>
      <c r="I31" s="1">
        <v>87.88</v>
      </c>
      <c r="J31" s="1">
        <v>26.7</v>
      </c>
      <c r="K31" s="1">
        <v>1172</v>
      </c>
      <c r="L31" s="1">
        <v>1.4</v>
      </c>
      <c r="M31" s="9">
        <f>L31/K31*10^6</f>
        <v>1194.5392491467576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24" sqref="E24"/>
    </sheetView>
  </sheetViews>
  <sheetFormatPr baseColWidth="10" defaultRowHeight="15" x14ac:dyDescent="0"/>
  <cols>
    <col min="1" max="1" width="10.83203125" style="1"/>
    <col min="2" max="2" width="18" style="1" customWidth="1"/>
    <col min="3" max="3" width="11.1640625" style="1" customWidth="1"/>
    <col min="4" max="5" width="10.83203125" style="1"/>
    <col min="6" max="6" width="19.33203125" style="1" customWidth="1"/>
    <col min="7" max="7" width="19.1640625" style="1" customWidth="1"/>
    <col min="8" max="8" width="24.83203125" style="1" customWidth="1"/>
    <col min="9" max="16384" width="10.83203125" style="1"/>
  </cols>
  <sheetData>
    <row r="1" spans="1:8">
      <c r="A1" s="2" t="s">
        <v>150</v>
      </c>
    </row>
    <row r="2" spans="1:8">
      <c r="A2" s="2" t="s">
        <v>152</v>
      </c>
    </row>
    <row r="3" spans="1:8">
      <c r="A3" s="3" t="s">
        <v>151</v>
      </c>
    </row>
    <row r="4" spans="1:8">
      <c r="A4" s="3" t="s">
        <v>164</v>
      </c>
    </row>
    <row r="6" spans="1:8" s="4" customFormat="1">
      <c r="A6" s="4" t="s">
        <v>137</v>
      </c>
      <c r="B6" s="4" t="s">
        <v>138</v>
      </c>
      <c r="C6" s="4" t="s">
        <v>104</v>
      </c>
      <c r="D6" s="4" t="s">
        <v>102</v>
      </c>
      <c r="E6" s="4" t="s">
        <v>101</v>
      </c>
      <c r="F6" s="4" t="s">
        <v>106</v>
      </c>
      <c r="G6" s="4" t="s">
        <v>139</v>
      </c>
      <c r="H6" s="4" t="s">
        <v>153</v>
      </c>
    </row>
    <row r="7" spans="1:8">
      <c r="A7" s="1">
        <v>1</v>
      </c>
      <c r="B7" s="1" t="s">
        <v>140</v>
      </c>
      <c r="C7" s="1">
        <v>812</v>
      </c>
      <c r="D7" s="1">
        <v>28.553367000000001</v>
      </c>
      <c r="E7" s="1">
        <v>84.258481000000003</v>
      </c>
      <c r="F7" s="8">
        <v>1</v>
      </c>
      <c r="G7" s="1">
        <f>F7*2600</f>
        <v>2600</v>
      </c>
      <c r="H7" s="12" t="s">
        <v>154</v>
      </c>
    </row>
    <row r="8" spans="1:8">
      <c r="A8" s="1">
        <v>2</v>
      </c>
      <c r="B8" s="1" t="s">
        <v>141</v>
      </c>
      <c r="C8" s="1">
        <v>1052</v>
      </c>
      <c r="D8" s="1">
        <v>28.555332</v>
      </c>
      <c r="E8" s="1">
        <v>84.259390999999994</v>
      </c>
      <c r="F8" s="8">
        <v>0.1</v>
      </c>
      <c r="G8" s="1">
        <f>F8*2600</f>
        <v>260</v>
      </c>
      <c r="H8" s="12" t="s">
        <v>155</v>
      </c>
    </row>
    <row r="9" spans="1:8">
      <c r="A9" s="1">
        <v>3</v>
      </c>
      <c r="B9" s="1" t="s">
        <v>142</v>
      </c>
      <c r="C9" s="1">
        <v>21</v>
      </c>
      <c r="D9" s="1">
        <v>28.523059</v>
      </c>
      <c r="E9" s="1">
        <v>84.309182000000007</v>
      </c>
      <c r="F9" s="8">
        <v>0.1</v>
      </c>
      <c r="G9" s="1">
        <f>F9*2600</f>
        <v>260</v>
      </c>
      <c r="H9" s="12" t="s">
        <v>156</v>
      </c>
    </row>
    <row r="10" spans="1:8">
      <c r="A10" s="1">
        <v>4</v>
      </c>
      <c r="B10" s="1" t="s">
        <v>143</v>
      </c>
      <c r="C10" s="1">
        <v>7</v>
      </c>
      <c r="D10" s="1">
        <v>28.530390000000001</v>
      </c>
      <c r="E10" s="1">
        <v>84.338443999999996</v>
      </c>
      <c r="F10" s="8">
        <v>1</v>
      </c>
      <c r="G10" s="1">
        <f>F10*2600</f>
        <v>2600</v>
      </c>
      <c r="H10" s="12" t="s">
        <v>157</v>
      </c>
    </row>
    <row r="11" spans="1:8">
      <c r="A11" s="1">
        <v>5</v>
      </c>
      <c r="B11" s="1" t="s">
        <v>144</v>
      </c>
      <c r="C11" s="1">
        <v>1946</v>
      </c>
      <c r="D11" s="1">
        <v>28.526045</v>
      </c>
      <c r="E11" s="1">
        <v>84.354202000000001</v>
      </c>
      <c r="F11" s="8">
        <v>0.4</v>
      </c>
      <c r="G11" s="1">
        <f>F11*2600</f>
        <v>1040</v>
      </c>
      <c r="H11" s="12" t="s">
        <v>158</v>
      </c>
    </row>
    <row r="12" spans="1:8">
      <c r="A12" s="1">
        <v>6</v>
      </c>
      <c r="B12" s="1" t="s">
        <v>145</v>
      </c>
      <c r="C12" s="1">
        <v>491</v>
      </c>
      <c r="D12" s="1">
        <v>28.528030000000001</v>
      </c>
      <c r="E12" s="1">
        <v>84.358185000000006</v>
      </c>
      <c r="F12" s="8">
        <v>0.3</v>
      </c>
      <c r="G12" s="1">
        <f>F12*2600</f>
        <v>780</v>
      </c>
      <c r="H12" s="12" t="s">
        <v>159</v>
      </c>
    </row>
    <row r="13" spans="1:8">
      <c r="A13" s="1">
        <v>7</v>
      </c>
      <c r="B13" s="1" t="s">
        <v>146</v>
      </c>
      <c r="C13" s="1">
        <v>89</v>
      </c>
      <c r="D13" s="1">
        <v>28.516079000000001</v>
      </c>
      <c r="E13" s="1">
        <v>84.359219999999993</v>
      </c>
      <c r="F13" s="8">
        <v>0.4</v>
      </c>
      <c r="G13" s="1">
        <f>F13*2600</f>
        <v>1040</v>
      </c>
      <c r="H13" s="12" t="s">
        <v>160</v>
      </c>
    </row>
    <row r="14" spans="1:8">
      <c r="A14" s="1">
        <v>8</v>
      </c>
      <c r="B14" s="1" t="s">
        <v>147</v>
      </c>
      <c r="C14" s="1">
        <v>2605</v>
      </c>
      <c r="D14" s="1">
        <v>28.510932</v>
      </c>
      <c r="E14" s="1">
        <v>84.358108999999999</v>
      </c>
      <c r="F14" s="8">
        <v>0.5</v>
      </c>
      <c r="G14" s="1">
        <f>F14*2600</f>
        <v>1300</v>
      </c>
      <c r="H14" s="12" t="s">
        <v>161</v>
      </c>
    </row>
    <row r="15" spans="1:8">
      <c r="A15" s="1">
        <v>9</v>
      </c>
      <c r="B15" s="1" t="s">
        <v>148</v>
      </c>
      <c r="C15" s="1">
        <v>3217</v>
      </c>
      <c r="D15" s="1">
        <v>28.284074</v>
      </c>
      <c r="E15" s="1">
        <v>84.361400000000003</v>
      </c>
      <c r="F15" s="8">
        <v>0.5</v>
      </c>
      <c r="G15" s="1">
        <f>F15*2600</f>
        <v>1300</v>
      </c>
      <c r="H15" s="12" t="s">
        <v>162</v>
      </c>
    </row>
    <row r="16" spans="1:8">
      <c r="A16" s="1">
        <v>10</v>
      </c>
      <c r="B16" s="1" t="s">
        <v>149</v>
      </c>
      <c r="C16" s="1">
        <v>152</v>
      </c>
      <c r="D16" s="1">
        <v>28.279820999999998</v>
      </c>
      <c r="E16" s="1">
        <v>84.359230999999994</v>
      </c>
      <c r="F16" s="8">
        <v>2</v>
      </c>
      <c r="G16" s="1">
        <f>F16*2600</f>
        <v>5200</v>
      </c>
      <c r="H16" s="12" t="s">
        <v>163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Wobus et al. 2005</vt:lpstr>
      <vt:lpstr>Lupker et al. 2012</vt:lpstr>
      <vt:lpstr>Godard et al. 2012</vt:lpstr>
      <vt:lpstr>Godard et al. 2014</vt:lpstr>
      <vt:lpstr>Large River Sediment Yields</vt:lpstr>
      <vt:lpstr>Gabet 2008 Sediment Yields</vt:lpstr>
    </vt:vector>
  </TitlesOfParts>
  <Company>USC Earth Sciences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West</dc:creator>
  <cp:lastModifiedBy>Joshua West</cp:lastModifiedBy>
  <dcterms:created xsi:type="dcterms:W3CDTF">2015-05-23T19:13:26Z</dcterms:created>
  <dcterms:modified xsi:type="dcterms:W3CDTF">2015-05-23T20:27:03Z</dcterms:modified>
</cp:coreProperties>
</file>